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3" i="1"/>
  <c r="D113" s="1"/>
  <c r="D112"/>
  <c r="C112"/>
  <c r="C111"/>
  <c r="D111" s="1"/>
  <c r="D110"/>
  <c r="C110"/>
  <c r="C109"/>
  <c r="D109" s="1"/>
  <c r="D108"/>
  <c r="C108"/>
  <c r="C107"/>
  <c r="D107" s="1"/>
  <c r="D106"/>
  <c r="C106"/>
  <c r="C105"/>
  <c r="D105" s="1"/>
  <c r="D104"/>
  <c r="C104"/>
  <c r="C103"/>
  <c r="D103" s="1"/>
  <c r="D102"/>
  <c r="C102"/>
  <c r="C101"/>
  <c r="D101" s="1"/>
  <c r="D100"/>
  <c r="C100"/>
  <c r="C99"/>
  <c r="D99" s="1"/>
  <c r="D98"/>
  <c r="C98"/>
  <c r="C97"/>
  <c r="D97" s="1"/>
  <c r="D96"/>
  <c r="C96"/>
  <c r="C95"/>
  <c r="D95" s="1"/>
  <c r="D94"/>
  <c r="C94"/>
  <c r="C93"/>
  <c r="D93" s="1"/>
  <c r="D92"/>
  <c r="C92"/>
  <c r="C91"/>
  <c r="D91" s="1"/>
  <c r="D90"/>
  <c r="C90"/>
  <c r="C89"/>
  <c r="D89" s="1"/>
  <c r="D88"/>
  <c r="C88"/>
  <c r="C87"/>
  <c r="D87" s="1"/>
  <c r="D86"/>
  <c r="C86"/>
  <c r="C85"/>
  <c r="D85" s="1"/>
  <c r="D84"/>
  <c r="C84"/>
  <c r="C83"/>
  <c r="D83" s="1"/>
  <c r="D82"/>
  <c r="C82"/>
  <c r="C81"/>
  <c r="D81" s="1"/>
  <c r="D80"/>
  <c r="C80"/>
  <c r="C79"/>
  <c r="D79" s="1"/>
  <c r="D78"/>
  <c r="C78"/>
  <c r="C77"/>
  <c r="D77" s="1"/>
  <c r="D76"/>
  <c r="C76"/>
  <c r="C75"/>
  <c r="D75" s="1"/>
  <c r="D74"/>
  <c r="C74"/>
  <c r="C73"/>
  <c r="D73" s="1"/>
  <c r="D72"/>
  <c r="C72"/>
  <c r="C71"/>
  <c r="D71" s="1"/>
  <c r="D70"/>
  <c r="C70"/>
  <c r="C69"/>
  <c r="D69" s="1"/>
  <c r="D68"/>
  <c r="C68"/>
  <c r="C67"/>
  <c r="D67" s="1"/>
  <c r="D66"/>
  <c r="C66"/>
  <c r="C65"/>
  <c r="D65" s="1"/>
  <c r="D64"/>
  <c r="C64"/>
  <c r="C63"/>
  <c r="D63" s="1"/>
  <c r="D62"/>
  <c r="C62"/>
  <c r="C61"/>
  <c r="D61" s="1"/>
  <c r="D60"/>
  <c r="C60"/>
  <c r="C59"/>
  <c r="D59" s="1"/>
  <c r="D58"/>
  <c r="C58"/>
  <c r="C57"/>
  <c r="D57" s="1"/>
  <c r="D56"/>
  <c r="C56"/>
  <c r="C55"/>
  <c r="D55" s="1"/>
  <c r="D54"/>
  <c r="C54"/>
  <c r="C53"/>
  <c r="D53" s="1"/>
  <c r="D52"/>
  <c r="C52"/>
  <c r="C51"/>
  <c r="D51" s="1"/>
  <c r="D50"/>
  <c r="C50"/>
  <c r="C49"/>
  <c r="D49" s="1"/>
  <c r="D48"/>
  <c r="C48"/>
  <c r="C47"/>
  <c r="D47" s="1"/>
  <c r="D46"/>
  <c r="C46"/>
  <c r="C45"/>
  <c r="D45" s="1"/>
  <c r="D44"/>
  <c r="C44"/>
  <c r="C43"/>
  <c r="D43" s="1"/>
  <c r="D42"/>
  <c r="C42"/>
  <c r="C41"/>
  <c r="D41" s="1"/>
  <c r="D40"/>
  <c r="C40"/>
  <c r="C39"/>
  <c r="D39" s="1"/>
  <c r="D38"/>
  <c r="C38"/>
  <c r="C37"/>
  <c r="D37" s="1"/>
  <c r="D36"/>
  <c r="C36"/>
  <c r="C35"/>
  <c r="D35" s="1"/>
  <c r="D34"/>
  <c r="C34"/>
  <c r="C33"/>
  <c r="D33" s="1"/>
  <c r="D32"/>
  <c r="C32"/>
  <c r="C31"/>
  <c r="D31" s="1"/>
  <c r="D30"/>
  <c r="C30"/>
  <c r="C29"/>
  <c r="D29" s="1"/>
  <c r="D28"/>
  <c r="C28"/>
  <c r="C27"/>
  <c r="D27" s="1"/>
  <c r="D26"/>
  <c r="C26"/>
  <c r="C25"/>
  <c r="D25" s="1"/>
  <c r="D24"/>
  <c r="C24"/>
  <c r="C23"/>
  <c r="D23" s="1"/>
  <c r="D22"/>
  <c r="C22"/>
  <c r="C21"/>
  <c r="D21" s="1"/>
  <c r="D20"/>
  <c r="C20"/>
  <c r="C19"/>
  <c r="D19" s="1"/>
  <c r="D18"/>
  <c r="C18"/>
  <c r="C17"/>
  <c r="D17" s="1"/>
  <c r="D16"/>
  <c r="C16"/>
  <c r="C15"/>
  <c r="D15" s="1"/>
  <c r="D14"/>
  <c r="C14"/>
  <c r="C13"/>
  <c r="D13" s="1"/>
  <c r="D12"/>
  <c r="C12"/>
  <c r="C11"/>
  <c r="D11" s="1"/>
  <c r="D10"/>
  <c r="C10"/>
  <c r="C9"/>
  <c r="D9" s="1"/>
  <c r="D8"/>
  <c r="C8"/>
  <c r="G4"/>
  <c r="C7" s="1"/>
</calcChain>
</file>

<file path=xl/sharedStrings.xml><?xml version="1.0" encoding="utf-8"?>
<sst xmlns="http://schemas.openxmlformats.org/spreadsheetml/2006/main" count="192" uniqueCount="190">
  <si>
    <t>Смета расходов на январь - декабрь 2014 года</t>
  </si>
  <si>
    <t>Площадь</t>
  </si>
  <si>
    <t>ставка</t>
  </si>
  <si>
    <t>План</t>
  </si>
  <si>
    <t>Адрес дома: 5 Парковая ул., д. 8</t>
  </si>
  <si>
    <t>Код</t>
  </si>
  <si>
    <t>Наименование статьи</t>
  </si>
  <si>
    <t>План (руб.)</t>
  </si>
  <si>
    <t>I.</t>
  </si>
  <si>
    <t>РАСХОДЫ</t>
  </si>
  <si>
    <t>70</t>
  </si>
  <si>
    <t xml:space="preserve">   1.Cодержание домохозяйства</t>
  </si>
  <si>
    <t>70а</t>
  </si>
  <si>
    <t xml:space="preserve">      Оплата услуг РЭП</t>
  </si>
  <si>
    <t>СИТР</t>
  </si>
  <si>
    <t xml:space="preserve">         Содержание ИТР(справочно)</t>
  </si>
  <si>
    <t>10</t>
  </si>
  <si>
    <t xml:space="preserve">            Оплата труда ИТР и специалистов</t>
  </si>
  <si>
    <t>20-1</t>
  </si>
  <si>
    <t xml:space="preserve">            Начисления на зарплату ИТР (30,2%)</t>
  </si>
  <si>
    <t>20</t>
  </si>
  <si>
    <t xml:space="preserve">            Прочие расходы по содержанию ИТР</t>
  </si>
  <si>
    <t>МОП</t>
  </si>
  <si>
    <t xml:space="preserve">         Содержание МОП</t>
  </si>
  <si>
    <t>40</t>
  </si>
  <si>
    <t xml:space="preserve">            Содержание уборщиков</t>
  </si>
  <si>
    <t>40-1</t>
  </si>
  <si>
    <t xml:space="preserve">               Оплата труда уборщиков</t>
  </si>
  <si>
    <t>50</t>
  </si>
  <si>
    <t xml:space="preserve">               Начисления на зарплату уборщиков 30,2%</t>
  </si>
  <si>
    <t xml:space="preserve">               Прочие расходы уборщиков</t>
  </si>
  <si>
    <t xml:space="preserve">               Затраты ИТР(уборщики)</t>
  </si>
  <si>
    <t>60</t>
  </si>
  <si>
    <t xml:space="preserve">            Содержание мусоросборщиков</t>
  </si>
  <si>
    <t xml:space="preserve">               Оплата труда мусоросборщиков</t>
  </si>
  <si>
    <t xml:space="preserve">               Начисления на зарплату мусоросборщиков 30,2%</t>
  </si>
  <si>
    <t xml:space="preserve">               Прочие расходы мусоросборщиков</t>
  </si>
  <si>
    <t xml:space="preserve">               Затраты ИТР(мусоросборщиков)</t>
  </si>
  <si>
    <t>ТР</t>
  </si>
  <si>
    <t xml:space="preserve">         Затраты на текущий ремонт, выполняемый хозспособом</t>
  </si>
  <si>
    <t>110э-1</t>
  </si>
  <si>
    <t xml:space="preserve">            Обслуживание и ремонт инженер.коммуникаций</t>
  </si>
  <si>
    <t>110э-сс</t>
  </si>
  <si>
    <t xml:space="preserve">               Содержание слесарей-сантехников</t>
  </si>
  <si>
    <t xml:space="preserve">                  Оплата труда слесарей-сантехников</t>
  </si>
  <si>
    <t xml:space="preserve">                  Начисления на зарплату слесарей-сантехников</t>
  </si>
  <si>
    <t xml:space="preserve">                  Прочие расходы по содержанию слесарей-сантехников</t>
  </si>
  <si>
    <t>110э-эг</t>
  </si>
  <si>
    <t xml:space="preserve">               Содержание электрогазосварщиков</t>
  </si>
  <si>
    <t xml:space="preserve">                  Оплата труда электрогазосварщиков</t>
  </si>
  <si>
    <t xml:space="preserve">                  Начисления на зарплату электрогазосварщ.</t>
  </si>
  <si>
    <t xml:space="preserve">                  Прочие расходы по содержанию электрогазос</t>
  </si>
  <si>
    <t>110э-эм</t>
  </si>
  <si>
    <t xml:space="preserve">               Содержание электромонтеров</t>
  </si>
  <si>
    <t xml:space="preserve">                  Оплата труда электромонтеров</t>
  </si>
  <si>
    <t xml:space="preserve">                  Начисления на зарплату электромонтеров</t>
  </si>
  <si>
    <t xml:space="preserve">                  Прочие расходы по содержанию элетромонтеров</t>
  </si>
  <si>
    <t xml:space="preserve">               Затраты ИТР(РТР инж.об.)</t>
  </si>
  <si>
    <t>110Р</t>
  </si>
  <si>
    <t xml:space="preserve">            Содержание других РТР</t>
  </si>
  <si>
    <t>110-К</t>
  </si>
  <si>
    <t xml:space="preserve">               Содержание кровельщиков</t>
  </si>
  <si>
    <t xml:space="preserve">                  Оплата труда кровельщиков</t>
  </si>
  <si>
    <t xml:space="preserve">                  Начисления на зарплату кровельщиков</t>
  </si>
  <si>
    <t xml:space="preserve">                  Прочие расходы по содержанию кровельщиков</t>
  </si>
  <si>
    <t>110р-к</t>
  </si>
  <si>
    <t xml:space="preserve">               Содержание каменщиков</t>
  </si>
  <si>
    <t>110-к</t>
  </si>
  <si>
    <t xml:space="preserve">                  Оплата труда каменщиков</t>
  </si>
  <si>
    <t xml:space="preserve">                  Начисления на зарплату каменщиков</t>
  </si>
  <si>
    <t xml:space="preserve">                  Прочие расходы по содержанию каменщиков</t>
  </si>
  <si>
    <t>110р-м</t>
  </si>
  <si>
    <t xml:space="preserve">               Содержание маляров</t>
  </si>
  <si>
    <t>110-м</t>
  </si>
  <si>
    <t xml:space="preserve">                  Оплата труда маляров</t>
  </si>
  <si>
    <t xml:space="preserve">                  Начисления на зарплату маляров</t>
  </si>
  <si>
    <t xml:space="preserve">                  Прочие расходы по содержанию маляров</t>
  </si>
  <si>
    <t>110р-п</t>
  </si>
  <si>
    <t xml:space="preserve">               Содержание плотников</t>
  </si>
  <si>
    <t>110-п</t>
  </si>
  <si>
    <t xml:space="preserve">                  Оплата труда плотников</t>
  </si>
  <si>
    <t xml:space="preserve">                  Начисления на зарплату плотников</t>
  </si>
  <si>
    <t xml:space="preserve">                  Прочие расходы по содержанию плотников</t>
  </si>
  <si>
    <t>110р-пс</t>
  </si>
  <si>
    <t xml:space="preserve">               Содержание подсобных рабочих</t>
  </si>
  <si>
    <t>110-пр</t>
  </si>
  <si>
    <t xml:space="preserve">                  Оплата труда подсобных рабочих</t>
  </si>
  <si>
    <t xml:space="preserve">                  Начисления на зарплату подсобных рабочих</t>
  </si>
  <si>
    <t xml:space="preserve">                  Прочие расходы по содержанию подсобн. раб</t>
  </si>
  <si>
    <t>110р-с</t>
  </si>
  <si>
    <t xml:space="preserve">               Содержание столяра-строителя</t>
  </si>
  <si>
    <t>110-сс</t>
  </si>
  <si>
    <t xml:space="preserve">                  Оплата труда столяра-строителя</t>
  </si>
  <si>
    <t xml:space="preserve">                  Начисления на зарплату столяра-строителя</t>
  </si>
  <si>
    <t xml:space="preserve">                  Прочие расходы на зарплату столяров-строи</t>
  </si>
  <si>
    <t>110р-ш</t>
  </si>
  <si>
    <t xml:space="preserve">               Содержание штукатуров</t>
  </si>
  <si>
    <t>110-ш</t>
  </si>
  <si>
    <t xml:space="preserve">                  Оплата труда штукатура</t>
  </si>
  <si>
    <t xml:space="preserve">                  Начисления на зарплату штукатура</t>
  </si>
  <si>
    <t xml:space="preserve">                  Прочие расходы на зарплату штукатура</t>
  </si>
  <si>
    <t xml:space="preserve">               Затраты ИТР(РТР мест общ.польз.)</t>
  </si>
  <si>
    <t>70б</t>
  </si>
  <si>
    <t xml:space="preserve">      Вывоз и обезвреживание бытовых отходов</t>
  </si>
  <si>
    <t>70б-1</t>
  </si>
  <si>
    <t xml:space="preserve">         Вывоз  Т Б О</t>
  </si>
  <si>
    <t>70б-2</t>
  </si>
  <si>
    <t xml:space="preserve">         Захоронение и переработка ТБО</t>
  </si>
  <si>
    <t>70В</t>
  </si>
  <si>
    <t xml:space="preserve">      Вывоз и утилизация  К Г М</t>
  </si>
  <si>
    <t>70ж</t>
  </si>
  <si>
    <t xml:space="preserve">      Прочие услуги</t>
  </si>
  <si>
    <t>70ж-1</t>
  </si>
  <si>
    <t xml:space="preserve">         Силовая, световая эл.энергия</t>
  </si>
  <si>
    <t>70ж-1-1</t>
  </si>
  <si>
    <t xml:space="preserve">            для домов с эл.плитами</t>
  </si>
  <si>
    <t>70ж-1-2</t>
  </si>
  <si>
    <t xml:space="preserve">            для домов с газовыми плитами</t>
  </si>
  <si>
    <t>70ж-7</t>
  </si>
  <si>
    <t xml:space="preserve">         Проф. санитарная обработка мест общего пользования</t>
  </si>
  <si>
    <t>70ж-2-1</t>
  </si>
  <si>
    <t xml:space="preserve">            Дератизация(чердаки и подвалы)</t>
  </si>
  <si>
    <t>70ж-2-2</t>
  </si>
  <si>
    <t xml:space="preserve">            Дезинсекция (мусорокамеры)</t>
  </si>
  <si>
    <t>70ж-2-4</t>
  </si>
  <si>
    <t xml:space="preserve">            Очистка и дезинфекция мусоропроводов</t>
  </si>
  <si>
    <t xml:space="preserve">            Дезинфекция (разовая)</t>
  </si>
  <si>
    <t>70ж-6</t>
  </si>
  <si>
    <t xml:space="preserve">         Вода на хознужды</t>
  </si>
  <si>
    <t>70ж-5</t>
  </si>
  <si>
    <t xml:space="preserve">         Прочие</t>
  </si>
  <si>
    <t>100</t>
  </si>
  <si>
    <t xml:space="preserve">   2.Текущий ремонт, выполняемый подрядными организациями (Приложение 1 ДЕЗ)</t>
  </si>
  <si>
    <t>100-1</t>
  </si>
  <si>
    <t xml:space="preserve">      Обслуживание лифтов</t>
  </si>
  <si>
    <t>100-2</t>
  </si>
  <si>
    <t xml:space="preserve">      Аварийные работы</t>
  </si>
  <si>
    <t>100-7-2</t>
  </si>
  <si>
    <t xml:space="preserve">      Т/о газового оборудования</t>
  </si>
  <si>
    <t>101</t>
  </si>
  <si>
    <t xml:space="preserve">      Обепечение мер пожарной безопасности</t>
  </si>
  <si>
    <t>101-1</t>
  </si>
  <si>
    <t xml:space="preserve">         ТО систем ДУ и ППА</t>
  </si>
  <si>
    <t>101-2</t>
  </si>
  <si>
    <t xml:space="preserve">         Замеры сопротивлений</t>
  </si>
  <si>
    <t>100-7-6</t>
  </si>
  <si>
    <t xml:space="preserve">         Электро-пожарная безопасность быт.электроплит</t>
  </si>
  <si>
    <t>100и</t>
  </si>
  <si>
    <t xml:space="preserve">      Прочие расходы</t>
  </si>
  <si>
    <t>100-7-3</t>
  </si>
  <si>
    <t xml:space="preserve">         Обслуживание систем автоматизации расширительных баков</t>
  </si>
  <si>
    <t>100-7-5</t>
  </si>
  <si>
    <t xml:space="preserve">         Установка энергосберегающего оборудования</t>
  </si>
  <si>
    <t>100-9</t>
  </si>
  <si>
    <t xml:space="preserve">         Герметизация швов</t>
  </si>
  <si>
    <t>70ж-3</t>
  </si>
  <si>
    <t xml:space="preserve">         Проверка и очистка дымоходов и вентканалов</t>
  </si>
  <si>
    <t>70ж-3-1</t>
  </si>
  <si>
    <t xml:space="preserve">            дымоходы (газ.колонки)</t>
  </si>
  <si>
    <t>70ж-3-2</t>
  </si>
  <si>
    <t xml:space="preserve">            Т/о вентканалов</t>
  </si>
  <si>
    <t>100-10</t>
  </si>
  <si>
    <t xml:space="preserve">         Т/о систем пожарных водопроводов</t>
  </si>
  <si>
    <t>100-13</t>
  </si>
  <si>
    <t xml:space="preserve">         Текущий ремонт подъездов, лестничных клеток</t>
  </si>
  <si>
    <t>100-14</t>
  </si>
  <si>
    <t xml:space="preserve">         Т/о свет. дом. знак., ул. указ., светильн., СПГ</t>
  </si>
  <si>
    <t>100-15</t>
  </si>
  <si>
    <t xml:space="preserve">         Ремонт кровли</t>
  </si>
  <si>
    <t>100-16</t>
  </si>
  <si>
    <t xml:space="preserve">         Ремонт фасадов и цоколей</t>
  </si>
  <si>
    <t xml:space="preserve">         Страхование</t>
  </si>
  <si>
    <t xml:space="preserve">         Обслуживание насосов</t>
  </si>
  <si>
    <t>102</t>
  </si>
  <si>
    <t xml:space="preserve">      Прочие непредвиденые работы</t>
  </si>
  <si>
    <t>130</t>
  </si>
  <si>
    <t xml:space="preserve">   3.Амортизация машин и оборудования</t>
  </si>
  <si>
    <t>140</t>
  </si>
  <si>
    <t xml:space="preserve">   4.Техническая инвентаризация</t>
  </si>
  <si>
    <t>190</t>
  </si>
  <si>
    <t xml:space="preserve">   5.Комиссионные расходы</t>
  </si>
  <si>
    <t>230</t>
  </si>
  <si>
    <t xml:space="preserve">   6.Прочие расходы (отчисления) ДЕЗ</t>
  </si>
  <si>
    <t>240</t>
  </si>
  <si>
    <t xml:space="preserve">   7.Содержание службы заказчика</t>
  </si>
  <si>
    <t>99</t>
  </si>
  <si>
    <t xml:space="preserve">   ВСЕГО В ГОД</t>
  </si>
  <si>
    <t>99-3</t>
  </si>
  <si>
    <t xml:space="preserve">   ВСЕГО в мес.1 кв.м жил.площади</t>
  </si>
  <si>
    <t xml:space="preserve">   Ставка планово нормативная на 1 м.кв.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</si>
</sst>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indexed="64"/>
      <name val="Arial"/>
      <charset val="1"/>
    </font>
    <font>
      <sz val="10"/>
      <color indexed="64"/>
      <name val="Arial"/>
      <family val="2"/>
      <charset val="204"/>
    </font>
    <font>
      <b/>
      <sz val="11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b/>
      <sz val="10"/>
      <color indexed="64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0" fillId="0" borderId="2" xfId="0" applyBorder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5"/>
  <sheetViews>
    <sheetView tabSelected="1" workbookViewId="0">
      <selection sqref="A1:XFD1048576"/>
    </sheetView>
  </sheetViews>
  <sheetFormatPr defaultRowHeight="15"/>
  <cols>
    <col min="1" max="1" width="12.28515625" customWidth="1"/>
    <col min="2" max="2" width="64.42578125" customWidth="1"/>
    <col min="3" max="3" width="13.5703125" customWidth="1"/>
    <col min="257" max="257" width="12.28515625" customWidth="1"/>
    <col min="258" max="258" width="64.42578125" customWidth="1"/>
    <col min="259" max="259" width="13.5703125" customWidth="1"/>
    <col min="513" max="513" width="12.28515625" customWidth="1"/>
    <col min="514" max="514" width="64.42578125" customWidth="1"/>
    <col min="515" max="515" width="13.5703125" customWidth="1"/>
    <col min="769" max="769" width="12.28515625" customWidth="1"/>
    <col min="770" max="770" width="64.42578125" customWidth="1"/>
    <col min="771" max="771" width="13.5703125" customWidth="1"/>
    <col min="1025" max="1025" width="12.28515625" customWidth="1"/>
    <col min="1026" max="1026" width="64.42578125" customWidth="1"/>
    <col min="1027" max="1027" width="13.5703125" customWidth="1"/>
    <col min="1281" max="1281" width="12.28515625" customWidth="1"/>
    <col min="1282" max="1282" width="64.42578125" customWidth="1"/>
    <col min="1283" max="1283" width="13.5703125" customWidth="1"/>
    <col min="1537" max="1537" width="12.28515625" customWidth="1"/>
    <col min="1538" max="1538" width="64.42578125" customWidth="1"/>
    <col min="1539" max="1539" width="13.5703125" customWidth="1"/>
    <col min="1793" max="1793" width="12.28515625" customWidth="1"/>
    <col min="1794" max="1794" width="64.42578125" customWidth="1"/>
    <col min="1795" max="1795" width="13.5703125" customWidth="1"/>
    <col min="2049" max="2049" width="12.28515625" customWidth="1"/>
    <col min="2050" max="2050" width="64.42578125" customWidth="1"/>
    <col min="2051" max="2051" width="13.5703125" customWidth="1"/>
    <col min="2305" max="2305" width="12.28515625" customWidth="1"/>
    <col min="2306" max="2306" width="64.42578125" customWidth="1"/>
    <col min="2307" max="2307" width="13.5703125" customWidth="1"/>
    <col min="2561" max="2561" width="12.28515625" customWidth="1"/>
    <col min="2562" max="2562" width="64.42578125" customWidth="1"/>
    <col min="2563" max="2563" width="13.5703125" customWidth="1"/>
    <col min="2817" max="2817" width="12.28515625" customWidth="1"/>
    <col min="2818" max="2818" width="64.42578125" customWidth="1"/>
    <col min="2819" max="2819" width="13.5703125" customWidth="1"/>
    <col min="3073" max="3073" width="12.28515625" customWidth="1"/>
    <col min="3074" max="3074" width="64.42578125" customWidth="1"/>
    <col min="3075" max="3075" width="13.5703125" customWidth="1"/>
    <col min="3329" max="3329" width="12.28515625" customWidth="1"/>
    <col min="3330" max="3330" width="64.42578125" customWidth="1"/>
    <col min="3331" max="3331" width="13.5703125" customWidth="1"/>
    <col min="3585" max="3585" width="12.28515625" customWidth="1"/>
    <col min="3586" max="3586" width="64.42578125" customWidth="1"/>
    <col min="3587" max="3587" width="13.5703125" customWidth="1"/>
    <col min="3841" max="3841" width="12.28515625" customWidth="1"/>
    <col min="3842" max="3842" width="64.42578125" customWidth="1"/>
    <col min="3843" max="3843" width="13.5703125" customWidth="1"/>
    <col min="4097" max="4097" width="12.28515625" customWidth="1"/>
    <col min="4098" max="4098" width="64.42578125" customWidth="1"/>
    <col min="4099" max="4099" width="13.5703125" customWidth="1"/>
    <col min="4353" max="4353" width="12.28515625" customWidth="1"/>
    <col min="4354" max="4354" width="64.42578125" customWidth="1"/>
    <col min="4355" max="4355" width="13.5703125" customWidth="1"/>
    <col min="4609" max="4609" width="12.28515625" customWidth="1"/>
    <col min="4610" max="4610" width="64.42578125" customWidth="1"/>
    <col min="4611" max="4611" width="13.5703125" customWidth="1"/>
    <col min="4865" max="4865" width="12.28515625" customWidth="1"/>
    <col min="4866" max="4866" width="64.42578125" customWidth="1"/>
    <col min="4867" max="4867" width="13.5703125" customWidth="1"/>
    <col min="5121" max="5121" width="12.28515625" customWidth="1"/>
    <col min="5122" max="5122" width="64.42578125" customWidth="1"/>
    <col min="5123" max="5123" width="13.5703125" customWidth="1"/>
    <col min="5377" max="5377" width="12.28515625" customWidth="1"/>
    <col min="5378" max="5378" width="64.42578125" customWidth="1"/>
    <col min="5379" max="5379" width="13.5703125" customWidth="1"/>
    <col min="5633" max="5633" width="12.28515625" customWidth="1"/>
    <col min="5634" max="5634" width="64.42578125" customWidth="1"/>
    <col min="5635" max="5635" width="13.5703125" customWidth="1"/>
    <col min="5889" max="5889" width="12.28515625" customWidth="1"/>
    <col min="5890" max="5890" width="64.42578125" customWidth="1"/>
    <col min="5891" max="5891" width="13.5703125" customWidth="1"/>
    <col min="6145" max="6145" width="12.28515625" customWidth="1"/>
    <col min="6146" max="6146" width="64.42578125" customWidth="1"/>
    <col min="6147" max="6147" width="13.5703125" customWidth="1"/>
    <col min="6401" max="6401" width="12.28515625" customWidth="1"/>
    <col min="6402" max="6402" width="64.42578125" customWidth="1"/>
    <col min="6403" max="6403" width="13.5703125" customWidth="1"/>
    <col min="6657" max="6657" width="12.28515625" customWidth="1"/>
    <col min="6658" max="6658" width="64.42578125" customWidth="1"/>
    <col min="6659" max="6659" width="13.5703125" customWidth="1"/>
    <col min="6913" max="6913" width="12.28515625" customWidth="1"/>
    <col min="6914" max="6914" width="64.42578125" customWidth="1"/>
    <col min="6915" max="6915" width="13.5703125" customWidth="1"/>
    <col min="7169" max="7169" width="12.28515625" customWidth="1"/>
    <col min="7170" max="7170" width="64.42578125" customWidth="1"/>
    <col min="7171" max="7171" width="13.5703125" customWidth="1"/>
    <col min="7425" max="7425" width="12.28515625" customWidth="1"/>
    <col min="7426" max="7426" width="64.42578125" customWidth="1"/>
    <col min="7427" max="7427" width="13.5703125" customWidth="1"/>
    <col min="7681" max="7681" width="12.28515625" customWidth="1"/>
    <col min="7682" max="7682" width="64.42578125" customWidth="1"/>
    <col min="7683" max="7683" width="13.5703125" customWidth="1"/>
    <col min="7937" max="7937" width="12.28515625" customWidth="1"/>
    <col min="7938" max="7938" width="64.42578125" customWidth="1"/>
    <col min="7939" max="7939" width="13.5703125" customWidth="1"/>
    <col min="8193" max="8193" width="12.28515625" customWidth="1"/>
    <col min="8194" max="8194" width="64.42578125" customWidth="1"/>
    <col min="8195" max="8195" width="13.5703125" customWidth="1"/>
    <col min="8449" max="8449" width="12.28515625" customWidth="1"/>
    <col min="8450" max="8450" width="64.42578125" customWidth="1"/>
    <col min="8451" max="8451" width="13.5703125" customWidth="1"/>
    <col min="8705" max="8705" width="12.28515625" customWidth="1"/>
    <col min="8706" max="8706" width="64.42578125" customWidth="1"/>
    <col min="8707" max="8707" width="13.5703125" customWidth="1"/>
    <col min="8961" max="8961" width="12.28515625" customWidth="1"/>
    <col min="8962" max="8962" width="64.42578125" customWidth="1"/>
    <col min="8963" max="8963" width="13.5703125" customWidth="1"/>
    <col min="9217" max="9217" width="12.28515625" customWidth="1"/>
    <col min="9218" max="9218" width="64.42578125" customWidth="1"/>
    <col min="9219" max="9219" width="13.5703125" customWidth="1"/>
    <col min="9473" max="9473" width="12.28515625" customWidth="1"/>
    <col min="9474" max="9474" width="64.42578125" customWidth="1"/>
    <col min="9475" max="9475" width="13.5703125" customWidth="1"/>
    <col min="9729" max="9729" width="12.28515625" customWidth="1"/>
    <col min="9730" max="9730" width="64.42578125" customWidth="1"/>
    <col min="9731" max="9731" width="13.5703125" customWidth="1"/>
    <col min="9985" max="9985" width="12.28515625" customWidth="1"/>
    <col min="9986" max="9986" width="64.42578125" customWidth="1"/>
    <col min="9987" max="9987" width="13.5703125" customWidth="1"/>
    <col min="10241" max="10241" width="12.28515625" customWidth="1"/>
    <col min="10242" max="10242" width="64.42578125" customWidth="1"/>
    <col min="10243" max="10243" width="13.5703125" customWidth="1"/>
    <col min="10497" max="10497" width="12.28515625" customWidth="1"/>
    <col min="10498" max="10498" width="64.42578125" customWidth="1"/>
    <col min="10499" max="10499" width="13.5703125" customWidth="1"/>
    <col min="10753" max="10753" width="12.28515625" customWidth="1"/>
    <col min="10754" max="10754" width="64.42578125" customWidth="1"/>
    <col min="10755" max="10755" width="13.5703125" customWidth="1"/>
    <col min="11009" max="11009" width="12.28515625" customWidth="1"/>
    <col min="11010" max="11010" width="64.42578125" customWidth="1"/>
    <col min="11011" max="11011" width="13.5703125" customWidth="1"/>
    <col min="11265" max="11265" width="12.28515625" customWidth="1"/>
    <col min="11266" max="11266" width="64.42578125" customWidth="1"/>
    <col min="11267" max="11267" width="13.5703125" customWidth="1"/>
    <col min="11521" max="11521" width="12.28515625" customWidth="1"/>
    <col min="11522" max="11522" width="64.42578125" customWidth="1"/>
    <col min="11523" max="11523" width="13.5703125" customWidth="1"/>
    <col min="11777" max="11777" width="12.28515625" customWidth="1"/>
    <col min="11778" max="11778" width="64.42578125" customWidth="1"/>
    <col min="11779" max="11779" width="13.5703125" customWidth="1"/>
    <col min="12033" max="12033" width="12.28515625" customWidth="1"/>
    <col min="12034" max="12034" width="64.42578125" customWidth="1"/>
    <col min="12035" max="12035" width="13.5703125" customWidth="1"/>
    <col min="12289" max="12289" width="12.28515625" customWidth="1"/>
    <col min="12290" max="12290" width="64.42578125" customWidth="1"/>
    <col min="12291" max="12291" width="13.5703125" customWidth="1"/>
    <col min="12545" max="12545" width="12.28515625" customWidth="1"/>
    <col min="12546" max="12546" width="64.42578125" customWidth="1"/>
    <col min="12547" max="12547" width="13.5703125" customWidth="1"/>
    <col min="12801" max="12801" width="12.28515625" customWidth="1"/>
    <col min="12802" max="12802" width="64.42578125" customWidth="1"/>
    <col min="12803" max="12803" width="13.5703125" customWidth="1"/>
    <col min="13057" max="13057" width="12.28515625" customWidth="1"/>
    <col min="13058" max="13058" width="64.42578125" customWidth="1"/>
    <col min="13059" max="13059" width="13.5703125" customWidth="1"/>
    <col min="13313" max="13313" width="12.28515625" customWidth="1"/>
    <col min="13314" max="13314" width="64.42578125" customWidth="1"/>
    <col min="13315" max="13315" width="13.5703125" customWidth="1"/>
    <col min="13569" max="13569" width="12.28515625" customWidth="1"/>
    <col min="13570" max="13570" width="64.42578125" customWidth="1"/>
    <col min="13571" max="13571" width="13.5703125" customWidth="1"/>
    <col min="13825" max="13825" width="12.28515625" customWidth="1"/>
    <col min="13826" max="13826" width="64.42578125" customWidth="1"/>
    <col min="13827" max="13827" width="13.5703125" customWidth="1"/>
    <col min="14081" max="14081" width="12.28515625" customWidth="1"/>
    <col min="14082" max="14082" width="64.42578125" customWidth="1"/>
    <col min="14083" max="14083" width="13.5703125" customWidth="1"/>
    <col min="14337" max="14337" width="12.28515625" customWidth="1"/>
    <col min="14338" max="14338" width="64.42578125" customWidth="1"/>
    <col min="14339" max="14339" width="13.5703125" customWidth="1"/>
    <col min="14593" max="14593" width="12.28515625" customWidth="1"/>
    <col min="14594" max="14594" width="64.42578125" customWidth="1"/>
    <col min="14595" max="14595" width="13.5703125" customWidth="1"/>
    <col min="14849" max="14849" width="12.28515625" customWidth="1"/>
    <col min="14850" max="14850" width="64.42578125" customWidth="1"/>
    <col min="14851" max="14851" width="13.5703125" customWidth="1"/>
    <col min="15105" max="15105" width="12.28515625" customWidth="1"/>
    <col min="15106" max="15106" width="64.42578125" customWidth="1"/>
    <col min="15107" max="15107" width="13.5703125" customWidth="1"/>
    <col min="15361" max="15361" width="12.28515625" customWidth="1"/>
    <col min="15362" max="15362" width="64.42578125" customWidth="1"/>
    <col min="15363" max="15363" width="13.5703125" customWidth="1"/>
    <col min="15617" max="15617" width="12.28515625" customWidth="1"/>
    <col min="15618" max="15618" width="64.42578125" customWidth="1"/>
    <col min="15619" max="15619" width="13.5703125" customWidth="1"/>
    <col min="15873" max="15873" width="12.28515625" customWidth="1"/>
    <col min="15874" max="15874" width="64.42578125" customWidth="1"/>
    <col min="15875" max="15875" width="13.5703125" customWidth="1"/>
    <col min="16129" max="16129" width="12.28515625" customWidth="1"/>
    <col min="16130" max="16130" width="64.42578125" customWidth="1"/>
    <col min="16131" max="16131" width="13.5703125" customWidth="1"/>
  </cols>
  <sheetData>
    <row r="2" spans="1:7" ht="15.75">
      <c r="A2" s="1" t="s">
        <v>0</v>
      </c>
      <c r="B2" s="2"/>
      <c r="C2" s="2"/>
    </row>
    <row r="3" spans="1:7">
      <c r="A3" s="3"/>
      <c r="B3" s="3"/>
      <c r="C3" s="3"/>
      <c r="E3" s="4" t="s">
        <v>1</v>
      </c>
      <c r="F3" s="4" t="s">
        <v>2</v>
      </c>
      <c r="G3" s="5" t="s">
        <v>3</v>
      </c>
    </row>
    <row r="4" spans="1:7">
      <c r="A4" s="6" t="s">
        <v>4</v>
      </c>
      <c r="B4" s="7"/>
      <c r="C4" s="7"/>
      <c r="E4" s="8">
        <v>4327</v>
      </c>
      <c r="F4" s="8">
        <v>24.53</v>
      </c>
      <c r="G4" s="8">
        <f>E4*F4*12</f>
        <v>1273695.72</v>
      </c>
    </row>
    <row r="5" spans="1:7">
      <c r="A5" s="3"/>
      <c r="B5" s="3"/>
      <c r="C5" s="3"/>
    </row>
    <row r="6" spans="1:7">
      <c r="A6" s="9" t="s">
        <v>5</v>
      </c>
      <c r="B6" s="9" t="s">
        <v>6</v>
      </c>
      <c r="C6" s="10" t="s">
        <v>7</v>
      </c>
    </row>
    <row r="7" spans="1:7">
      <c r="A7" s="11" t="s">
        <v>8</v>
      </c>
      <c r="B7" s="12" t="s">
        <v>9</v>
      </c>
      <c r="C7" s="13">
        <f>G4</f>
        <v>1273695.72</v>
      </c>
    </row>
    <row r="8" spans="1:7">
      <c r="A8" s="11" t="s">
        <v>10</v>
      </c>
      <c r="B8" s="12" t="s">
        <v>11</v>
      </c>
      <c r="C8" s="13">
        <f>1273696*E8/100</f>
        <v>892424.41199943866</v>
      </c>
      <c r="D8">
        <f>C8*100/720621.37</f>
        <v>123.84095853269501</v>
      </c>
      <c r="E8">
        <v>70.065730912198731</v>
      </c>
    </row>
    <row r="9" spans="1:7">
      <c r="A9" s="11" t="s">
        <v>12</v>
      </c>
      <c r="B9" s="12" t="s">
        <v>13</v>
      </c>
      <c r="C9" s="13">
        <f t="shared" ref="C9:C72" si="0">1273696*E9/100</f>
        <v>654430.3958315308</v>
      </c>
      <c r="D9">
        <f t="shared" ref="D9:D72" si="1">C9*100/720621.37</f>
        <v>90.814736153540764</v>
      </c>
      <c r="E9">
        <v>51.380423258888371</v>
      </c>
    </row>
    <row r="10" spans="1:7">
      <c r="A10" s="11" t="s">
        <v>14</v>
      </c>
      <c r="B10" s="12" t="s">
        <v>15</v>
      </c>
      <c r="C10" s="13">
        <f t="shared" si="0"/>
        <v>71918.828116906938</v>
      </c>
      <c r="D10">
        <f t="shared" si="1"/>
        <v>9.9801131510861154</v>
      </c>
      <c r="E10">
        <v>5.6464672980763808</v>
      </c>
    </row>
    <row r="11" spans="1:7">
      <c r="A11" s="11" t="s">
        <v>16</v>
      </c>
      <c r="B11" s="12" t="s">
        <v>17</v>
      </c>
      <c r="C11" s="13">
        <f t="shared" si="0"/>
        <v>48202.961936141299</v>
      </c>
      <c r="D11">
        <f t="shared" si="1"/>
        <v>6.6890830528854979</v>
      </c>
      <c r="E11">
        <v>3.7844950393297383</v>
      </c>
    </row>
    <row r="12" spans="1:7">
      <c r="A12" s="11" t="s">
        <v>18</v>
      </c>
      <c r="B12" s="12" t="s">
        <v>19</v>
      </c>
      <c r="C12" s="13">
        <f t="shared" si="0"/>
        <v>16485.407750369654</v>
      </c>
      <c r="D12">
        <f t="shared" si="1"/>
        <v>2.2876656780758045</v>
      </c>
      <c r="E12">
        <v>1.294296892694148</v>
      </c>
    </row>
    <row r="13" spans="1:7">
      <c r="A13" s="11" t="s">
        <v>20</v>
      </c>
      <c r="B13" s="12" t="s">
        <v>21</v>
      </c>
      <c r="C13" s="13">
        <f t="shared" si="0"/>
        <v>7230.4407554275003</v>
      </c>
      <c r="D13">
        <f t="shared" si="1"/>
        <v>1.003361967384828</v>
      </c>
      <c r="E13">
        <v>0.56767397836120237</v>
      </c>
    </row>
    <row r="14" spans="1:7">
      <c r="A14" s="11" t="s">
        <v>22</v>
      </c>
      <c r="B14" s="12" t="s">
        <v>23</v>
      </c>
      <c r="C14" s="13">
        <f t="shared" si="0"/>
        <v>211288.6765184885</v>
      </c>
      <c r="D14">
        <f t="shared" si="1"/>
        <v>29.320345650932957</v>
      </c>
      <c r="E14">
        <v>16.588626840194873</v>
      </c>
    </row>
    <row r="15" spans="1:7">
      <c r="A15" s="11" t="s">
        <v>24</v>
      </c>
      <c r="B15" s="12" t="s">
        <v>25</v>
      </c>
      <c r="C15" s="13">
        <f t="shared" si="0"/>
        <v>211288.6765184885</v>
      </c>
      <c r="D15">
        <f t="shared" si="1"/>
        <v>29.320345650932957</v>
      </c>
      <c r="E15">
        <v>16.588626840194873</v>
      </c>
    </row>
    <row r="16" spans="1:7">
      <c r="A16" s="11" t="s">
        <v>26</v>
      </c>
      <c r="B16" s="12" t="s">
        <v>27</v>
      </c>
      <c r="C16" s="13">
        <f t="shared" si="0"/>
        <v>127153.51113786706</v>
      </c>
      <c r="D16">
        <f t="shared" si="1"/>
        <v>17.644982015710561</v>
      </c>
      <c r="E16">
        <v>9.9830345025710248</v>
      </c>
    </row>
    <row r="17" spans="1:5">
      <c r="A17" s="11" t="s">
        <v>28</v>
      </c>
      <c r="B17" s="12" t="s">
        <v>29</v>
      </c>
      <c r="C17" s="13">
        <f t="shared" si="0"/>
        <v>43486.502647347246</v>
      </c>
      <c r="D17">
        <f t="shared" si="1"/>
        <v>6.0345841044579691</v>
      </c>
      <c r="E17">
        <v>3.4141979441991848</v>
      </c>
    </row>
    <row r="18" spans="1:5">
      <c r="A18" s="11"/>
      <c r="B18" s="12" t="s">
        <v>30</v>
      </c>
      <c r="C18" s="13">
        <f t="shared" si="0"/>
        <v>19073.023135686359</v>
      </c>
      <c r="D18">
        <f t="shared" si="1"/>
        <v>2.6467468118085864</v>
      </c>
      <c r="E18">
        <v>1.4974548978473952</v>
      </c>
    </row>
    <row r="19" spans="1:5">
      <c r="A19" s="11"/>
      <c r="B19" s="12" t="s">
        <v>31</v>
      </c>
      <c r="C19" s="13">
        <f t="shared" si="0"/>
        <v>21575.63959758784</v>
      </c>
      <c r="D19">
        <f t="shared" si="1"/>
        <v>2.9940327189558427</v>
      </c>
      <c r="E19">
        <v>1.6939394955772682</v>
      </c>
    </row>
    <row r="20" spans="1:5">
      <c r="A20" s="11" t="s">
        <v>32</v>
      </c>
      <c r="B20" s="12" t="s">
        <v>33</v>
      </c>
      <c r="C20" s="13">
        <f t="shared" si="0"/>
        <v>0</v>
      </c>
      <c r="D20">
        <f t="shared" si="1"/>
        <v>0</v>
      </c>
      <c r="E20">
        <v>0</v>
      </c>
    </row>
    <row r="21" spans="1:5">
      <c r="A21" s="11" t="s">
        <v>26</v>
      </c>
      <c r="B21" s="12" t="s">
        <v>34</v>
      </c>
      <c r="C21" s="13">
        <f t="shared" si="0"/>
        <v>0</v>
      </c>
      <c r="D21">
        <f t="shared" si="1"/>
        <v>0</v>
      </c>
      <c r="E21">
        <v>0</v>
      </c>
    </row>
    <row r="22" spans="1:5">
      <c r="A22" s="11" t="s">
        <v>28</v>
      </c>
      <c r="B22" s="12" t="s">
        <v>35</v>
      </c>
      <c r="C22" s="13">
        <f t="shared" si="0"/>
        <v>0</v>
      </c>
      <c r="D22">
        <f t="shared" si="1"/>
        <v>0</v>
      </c>
      <c r="E22">
        <v>0</v>
      </c>
    </row>
    <row r="23" spans="1:5">
      <c r="A23" s="11"/>
      <c r="B23" s="12" t="s">
        <v>36</v>
      </c>
      <c r="C23" s="13">
        <f t="shared" si="0"/>
        <v>0</v>
      </c>
      <c r="D23">
        <f t="shared" si="1"/>
        <v>0</v>
      </c>
      <c r="E23">
        <v>0</v>
      </c>
    </row>
    <row r="24" spans="1:5">
      <c r="A24" s="11"/>
      <c r="B24" s="12" t="s">
        <v>37</v>
      </c>
      <c r="C24" s="13">
        <f t="shared" si="0"/>
        <v>0</v>
      </c>
      <c r="D24">
        <f t="shared" si="1"/>
        <v>0</v>
      </c>
      <c r="E24">
        <v>0</v>
      </c>
    </row>
    <row r="25" spans="1:5">
      <c r="A25" s="11" t="s">
        <v>38</v>
      </c>
      <c r="B25" s="12" t="s">
        <v>39</v>
      </c>
      <c r="C25" s="13">
        <f t="shared" si="0"/>
        <v>443141.7193130423</v>
      </c>
      <c r="D25">
        <f t="shared" si="1"/>
        <v>61.494390502607814</v>
      </c>
      <c r="E25">
        <v>34.791796418693494</v>
      </c>
    </row>
    <row r="26" spans="1:5">
      <c r="A26" s="11" t="s">
        <v>40</v>
      </c>
      <c r="B26" s="12" t="s">
        <v>41</v>
      </c>
      <c r="C26" s="13">
        <f t="shared" si="0"/>
        <v>148050.99754485494</v>
      </c>
      <c r="D26">
        <f t="shared" si="1"/>
        <v>20.544908006940584</v>
      </c>
      <c r="E26">
        <v>11.623731058655672</v>
      </c>
    </row>
    <row r="27" spans="1:5">
      <c r="A27" s="11" t="s">
        <v>42</v>
      </c>
      <c r="B27" s="12" t="s">
        <v>43</v>
      </c>
      <c r="C27" s="13">
        <f t="shared" si="0"/>
        <v>92748.601719652026</v>
      </c>
      <c r="D27">
        <f t="shared" si="1"/>
        <v>12.870642695435471</v>
      </c>
      <c r="E27">
        <v>7.2818476088212591</v>
      </c>
    </row>
    <row r="28" spans="1:5">
      <c r="A28" s="11"/>
      <c r="B28" s="12" t="s">
        <v>44</v>
      </c>
      <c r="C28" s="13">
        <f t="shared" si="0"/>
        <v>62163.942313506464</v>
      </c>
      <c r="D28">
        <f t="shared" si="1"/>
        <v>8.6264361426731586</v>
      </c>
      <c r="E28">
        <v>4.8805949232396477</v>
      </c>
    </row>
    <row r="29" spans="1:5">
      <c r="A29" s="11"/>
      <c r="B29" s="12" t="s">
        <v>45</v>
      </c>
      <c r="C29" s="13">
        <f t="shared" si="0"/>
        <v>21260.07071036486</v>
      </c>
      <c r="D29">
        <f t="shared" si="1"/>
        <v>2.9502414992723378</v>
      </c>
      <c r="E29">
        <v>1.6691636552493578</v>
      </c>
    </row>
    <row r="30" spans="1:5">
      <c r="A30" s="11"/>
      <c r="B30" s="12" t="s">
        <v>46</v>
      </c>
      <c r="C30" s="13">
        <f t="shared" si="0"/>
        <v>9324.5886957806979</v>
      </c>
      <c r="D30">
        <f t="shared" si="1"/>
        <v>1.293965053489976</v>
      </c>
      <c r="E30">
        <v>0.73208903033225337</v>
      </c>
    </row>
    <row r="31" spans="1:5">
      <c r="A31" s="11" t="s">
        <v>47</v>
      </c>
      <c r="B31" s="12" t="s">
        <v>48</v>
      </c>
      <c r="C31" s="13">
        <f t="shared" si="0"/>
        <v>12647.535794726711</v>
      </c>
      <c r="D31">
        <f t="shared" si="1"/>
        <v>1.7550875287984744</v>
      </c>
      <c r="E31">
        <v>0.99297915630784028</v>
      </c>
    </row>
    <row r="32" spans="1:5">
      <c r="A32" s="11"/>
      <c r="B32" s="12" t="s">
        <v>49</v>
      </c>
      <c r="C32" s="13">
        <f t="shared" si="0"/>
        <v>8476.8972075307738</v>
      </c>
      <c r="D32">
        <f t="shared" si="1"/>
        <v>1.1763316438327072</v>
      </c>
      <c r="E32">
        <v>0.66553535596647651</v>
      </c>
    </row>
    <row r="33" spans="1:5">
      <c r="A33" s="11"/>
      <c r="B33" s="12" t="s">
        <v>50</v>
      </c>
      <c r="C33" s="13">
        <f t="shared" si="0"/>
        <v>2899.1013548210485</v>
      </c>
      <c r="D33">
        <f t="shared" si="1"/>
        <v>0.4023057704798636</v>
      </c>
      <c r="E33">
        <v>0.22761328879269846</v>
      </c>
    </row>
    <row r="34" spans="1:5">
      <c r="A34" s="11"/>
      <c r="B34" s="12" t="s">
        <v>51</v>
      </c>
      <c r="C34" s="13">
        <f t="shared" si="0"/>
        <v>1271.5372323748879</v>
      </c>
      <c r="D34">
        <f t="shared" si="1"/>
        <v>0.17645011448590373</v>
      </c>
      <c r="E34">
        <v>9.9830511548665291E-2</v>
      </c>
    </row>
    <row r="35" spans="1:5">
      <c r="A35" s="11" t="s">
        <v>52</v>
      </c>
      <c r="B35" s="12" t="s">
        <v>53</v>
      </c>
      <c r="C35" s="13">
        <f t="shared" si="0"/>
        <v>21079.220432888356</v>
      </c>
      <c r="D35">
        <f t="shared" si="1"/>
        <v>2.9251450637507959</v>
      </c>
      <c r="E35">
        <v>1.6549647979493032</v>
      </c>
    </row>
    <row r="36" spans="1:5">
      <c r="A36" s="11"/>
      <c r="B36" s="12" t="s">
        <v>54</v>
      </c>
      <c r="C36" s="13">
        <f t="shared" si="0"/>
        <v>14128.16790420745</v>
      </c>
      <c r="D36">
        <f t="shared" si="1"/>
        <v>1.9605535573011734</v>
      </c>
      <c r="E36">
        <v>1.109226055841225</v>
      </c>
    </row>
    <row r="37" spans="1:5">
      <c r="A37" s="11"/>
      <c r="B37" s="12" t="s">
        <v>55</v>
      </c>
      <c r="C37" s="13">
        <f t="shared" si="0"/>
        <v>4831.8414830245738</v>
      </c>
      <c r="D37">
        <f t="shared" si="1"/>
        <v>0.67051043504643415</v>
      </c>
      <c r="E37">
        <v>0.3793559438849281</v>
      </c>
    </row>
    <row r="38" spans="1:5">
      <c r="A38" s="11"/>
      <c r="B38" s="12" t="s">
        <v>56</v>
      </c>
      <c r="C38" s="13">
        <f t="shared" si="0"/>
        <v>2119.2287206248129</v>
      </c>
      <c r="D38">
        <f t="shared" si="1"/>
        <v>0.29408352414317285</v>
      </c>
      <c r="E38">
        <v>0.16638418591444215</v>
      </c>
    </row>
    <row r="39" spans="1:5">
      <c r="A39" s="11"/>
      <c r="B39" s="12" t="s">
        <v>57</v>
      </c>
      <c r="C39" s="13">
        <f t="shared" si="0"/>
        <v>21575.63959758784</v>
      </c>
      <c r="D39">
        <f t="shared" si="1"/>
        <v>2.9940327189558427</v>
      </c>
      <c r="E39">
        <v>1.6939394955772682</v>
      </c>
    </row>
    <row r="40" spans="1:5">
      <c r="A40" s="11" t="s">
        <v>58</v>
      </c>
      <c r="B40" s="12" t="s">
        <v>59</v>
      </c>
      <c r="C40" s="13">
        <f t="shared" si="0"/>
        <v>295090.72176818742</v>
      </c>
      <c r="D40">
        <f t="shared" si="1"/>
        <v>40.94948249566724</v>
      </c>
      <c r="E40">
        <v>23.168065360037826</v>
      </c>
    </row>
    <row r="41" spans="1:5">
      <c r="A41" s="11" t="s">
        <v>60</v>
      </c>
      <c r="B41" s="12" t="s">
        <v>61</v>
      </c>
      <c r="C41" s="13">
        <f t="shared" si="0"/>
        <v>55530.897817698635</v>
      </c>
      <c r="D41">
        <f t="shared" si="1"/>
        <v>7.7059743340249032</v>
      </c>
      <c r="E41">
        <v>4.3598235228577806</v>
      </c>
    </row>
    <row r="42" spans="1:5">
      <c r="A42" s="11"/>
      <c r="B42" s="12" t="s">
        <v>62</v>
      </c>
      <c r="C42" s="13">
        <f t="shared" si="0"/>
        <v>37219.100224463233</v>
      </c>
      <c r="D42">
        <f t="shared" si="1"/>
        <v>5.1648621278693456</v>
      </c>
      <c r="E42">
        <v>2.9221337135755494</v>
      </c>
    </row>
    <row r="43" spans="1:5">
      <c r="A43" s="11"/>
      <c r="B43" s="12" t="s">
        <v>63</v>
      </c>
      <c r="C43" s="13">
        <f t="shared" si="0"/>
        <v>12728.929024572224</v>
      </c>
      <c r="D43">
        <f t="shared" si="1"/>
        <v>1.766382396427159</v>
      </c>
      <c r="E43">
        <v>0.99936947470764015</v>
      </c>
    </row>
    <row r="44" spans="1:5">
      <c r="A44" s="11"/>
      <c r="B44" s="12" t="s">
        <v>64</v>
      </c>
      <c r="C44" s="13">
        <f t="shared" si="0"/>
        <v>5582.8685686631807</v>
      </c>
      <c r="D44">
        <f t="shared" si="1"/>
        <v>0.77472980972839878</v>
      </c>
      <c r="E44">
        <v>0.4383203345745908</v>
      </c>
    </row>
    <row r="45" spans="1:5">
      <c r="A45" s="11" t="s">
        <v>65</v>
      </c>
      <c r="B45" s="12" t="s">
        <v>66</v>
      </c>
      <c r="C45" s="13">
        <f t="shared" si="0"/>
        <v>71669.381286763659</v>
      </c>
      <c r="D45">
        <f t="shared" si="1"/>
        <v>9.9454976316846757</v>
      </c>
      <c r="E45">
        <v>5.6268828108719555</v>
      </c>
    </row>
    <row r="46" spans="1:5">
      <c r="A46" s="11" t="s">
        <v>67</v>
      </c>
      <c r="B46" s="12" t="s">
        <v>68</v>
      </c>
      <c r="C46" s="13">
        <f t="shared" si="0"/>
        <v>48035.774409299018</v>
      </c>
      <c r="D46">
        <f t="shared" si="1"/>
        <v>6.6658825853719854</v>
      </c>
      <c r="E46">
        <v>3.7713688673984231</v>
      </c>
    </row>
    <row r="47" spans="1:5">
      <c r="A47" s="11"/>
      <c r="B47" s="12" t="s">
        <v>69</v>
      </c>
      <c r="C47" s="13">
        <f t="shared" si="0"/>
        <v>16428.229227340285</v>
      </c>
      <c r="D47">
        <f t="shared" si="1"/>
        <v>2.2797310642259037</v>
      </c>
      <c r="E47">
        <v>1.2898077113644297</v>
      </c>
    </row>
    <row r="48" spans="1:5">
      <c r="A48" s="11"/>
      <c r="B48" s="12" t="s">
        <v>70</v>
      </c>
      <c r="C48" s="13">
        <f t="shared" si="0"/>
        <v>7205.3599751558841</v>
      </c>
      <c r="D48">
        <f t="shared" si="1"/>
        <v>0.99988152934680308</v>
      </c>
      <c r="E48">
        <v>0.56570484441781121</v>
      </c>
    </row>
    <row r="49" spans="1:5">
      <c r="A49" s="11" t="s">
        <v>71</v>
      </c>
      <c r="B49" s="12" t="s">
        <v>72</v>
      </c>
      <c r="C49" s="13">
        <f t="shared" si="0"/>
        <v>33726.756227615071</v>
      </c>
      <c r="D49">
        <f t="shared" si="1"/>
        <v>4.6802325925492703</v>
      </c>
      <c r="E49">
        <v>2.6479439542571437</v>
      </c>
    </row>
    <row r="50" spans="1:5">
      <c r="A50" s="11" t="s">
        <v>73</v>
      </c>
      <c r="B50" s="12" t="s">
        <v>74</v>
      </c>
      <c r="C50" s="13">
        <f t="shared" si="0"/>
        <v>22605.065111738219</v>
      </c>
      <c r="D50">
        <f t="shared" si="1"/>
        <v>3.1368852011338797</v>
      </c>
      <c r="E50">
        <v>1.7747614118077015</v>
      </c>
    </row>
    <row r="51" spans="1:5">
      <c r="A51" s="11"/>
      <c r="B51" s="12" t="s">
        <v>75</v>
      </c>
      <c r="C51" s="13">
        <f t="shared" si="0"/>
        <v>7730.9251628771417</v>
      </c>
      <c r="D51">
        <f t="shared" si="1"/>
        <v>1.0728137527863129</v>
      </c>
      <c r="E51">
        <v>0.60696784498633438</v>
      </c>
    </row>
    <row r="52" spans="1:5">
      <c r="A52" s="11"/>
      <c r="B52" s="12" t="s">
        <v>76</v>
      </c>
      <c r="C52" s="13">
        <f t="shared" si="0"/>
        <v>3390.7659529997009</v>
      </c>
      <c r="D52">
        <f t="shared" si="1"/>
        <v>0.47053363862907654</v>
      </c>
      <c r="E52">
        <v>0.26621469746310744</v>
      </c>
    </row>
    <row r="53" spans="1:5">
      <c r="A53" s="11" t="s">
        <v>77</v>
      </c>
      <c r="B53" s="12" t="s">
        <v>78</v>
      </c>
      <c r="C53" s="13">
        <f t="shared" si="0"/>
        <v>42158.458540745189</v>
      </c>
      <c r="D53">
        <f t="shared" si="1"/>
        <v>5.8502925802415753</v>
      </c>
      <c r="E53">
        <v>3.3099309835898985</v>
      </c>
    </row>
    <row r="54" spans="1:5">
      <c r="A54" s="11" t="s">
        <v>79</v>
      </c>
      <c r="B54" s="12" t="s">
        <v>80</v>
      </c>
      <c r="C54" s="13">
        <f t="shared" si="0"/>
        <v>28256.3358084149</v>
      </c>
      <c r="D54">
        <f t="shared" si="1"/>
        <v>3.9211071146023468</v>
      </c>
      <c r="E54">
        <v>2.21845211168245</v>
      </c>
    </row>
    <row r="55" spans="1:5">
      <c r="A55" s="11"/>
      <c r="B55" s="12" t="s">
        <v>81</v>
      </c>
      <c r="C55" s="13">
        <f t="shared" si="0"/>
        <v>9663.6652910806679</v>
      </c>
      <c r="D55">
        <f t="shared" si="1"/>
        <v>1.3410184173528836</v>
      </c>
      <c r="E55">
        <v>0.75871050007856411</v>
      </c>
    </row>
    <row r="56" spans="1:5">
      <c r="A56" s="11"/>
      <c r="B56" s="12" t="s">
        <v>82</v>
      </c>
      <c r="C56" s="13">
        <f t="shared" si="0"/>
        <v>4238.4574412496258</v>
      </c>
      <c r="D56">
        <f t="shared" si="1"/>
        <v>0.5881670482863457</v>
      </c>
      <c r="E56">
        <v>0.3327683718288843</v>
      </c>
    </row>
    <row r="57" spans="1:5">
      <c r="A57" s="11" t="s">
        <v>83</v>
      </c>
      <c r="B57" s="12" t="s">
        <v>84</v>
      </c>
      <c r="C57" s="13">
        <f t="shared" si="0"/>
        <v>8431.7023131301248</v>
      </c>
      <c r="D57">
        <f t="shared" si="1"/>
        <v>1.1700599876923059</v>
      </c>
      <c r="E57">
        <v>0.66198702933275488</v>
      </c>
    </row>
    <row r="58" spans="1:5">
      <c r="A58" s="11" t="s">
        <v>85</v>
      </c>
      <c r="B58" s="12" t="s">
        <v>86</v>
      </c>
      <c r="C58" s="13">
        <f t="shared" si="0"/>
        <v>5651.2706966766746</v>
      </c>
      <c r="D58">
        <f t="shared" si="1"/>
        <v>0.78422191346846615</v>
      </c>
      <c r="E58">
        <v>0.44369069987474835</v>
      </c>
    </row>
    <row r="59" spans="1:5">
      <c r="A59" s="11"/>
      <c r="B59" s="12" t="s">
        <v>87</v>
      </c>
      <c r="C59" s="13">
        <f t="shared" si="0"/>
        <v>1932.7401282035253</v>
      </c>
      <c r="D59">
        <f t="shared" si="1"/>
        <v>0.26820466456657055</v>
      </c>
      <c r="E59">
        <v>0.15174265509222964</v>
      </c>
    </row>
    <row r="60" spans="1:5">
      <c r="A60" s="11"/>
      <c r="B60" s="12" t="s">
        <v>88</v>
      </c>
      <c r="C60" s="13">
        <f t="shared" si="0"/>
        <v>847.69148824992521</v>
      </c>
      <c r="D60">
        <f t="shared" si="1"/>
        <v>0.11763340965726914</v>
      </c>
      <c r="E60">
        <v>6.655367436577686E-2</v>
      </c>
    </row>
    <row r="61" spans="1:5">
      <c r="A61" s="11" t="s">
        <v>89</v>
      </c>
      <c r="B61" s="12" t="s">
        <v>90</v>
      </c>
      <c r="C61" s="13">
        <f t="shared" si="0"/>
        <v>37942.625059148602</v>
      </c>
      <c r="D61">
        <f t="shared" si="1"/>
        <v>5.2652650391354063</v>
      </c>
      <c r="E61">
        <v>2.9789388566148127</v>
      </c>
    </row>
    <row r="62" spans="1:5">
      <c r="A62" s="11" t="s">
        <v>91</v>
      </c>
      <c r="B62" s="12" t="s">
        <v>92</v>
      </c>
      <c r="C62" s="13">
        <f t="shared" si="0"/>
        <v>25430.709297560799</v>
      </c>
      <c r="D62">
        <f t="shared" si="1"/>
        <v>3.5289973842381053</v>
      </c>
      <c r="E62">
        <v>1.9966074555907216</v>
      </c>
    </row>
    <row r="63" spans="1:5">
      <c r="A63" s="11"/>
      <c r="B63" s="12" t="s">
        <v>93</v>
      </c>
      <c r="C63" s="13">
        <f t="shared" si="0"/>
        <v>8697.3040644631437</v>
      </c>
      <c r="D63">
        <f t="shared" si="1"/>
        <v>1.2069173114395906</v>
      </c>
      <c r="E63">
        <v>0.68283986637809524</v>
      </c>
    </row>
    <row r="64" spans="1:5">
      <c r="A64" s="11"/>
      <c r="B64" s="12" t="s">
        <v>94</v>
      </c>
      <c r="C64" s="13">
        <f t="shared" si="0"/>
        <v>3814.6116971246629</v>
      </c>
      <c r="D64">
        <f t="shared" si="1"/>
        <v>0.52935034345771115</v>
      </c>
      <c r="E64">
        <v>0.29949153464599582</v>
      </c>
    </row>
    <row r="65" spans="1:5">
      <c r="A65" s="11" t="s">
        <v>95</v>
      </c>
      <c r="B65" s="12" t="s">
        <v>96</v>
      </c>
      <c r="C65" s="13">
        <f t="shared" si="0"/>
        <v>16863.38695129177</v>
      </c>
      <c r="D65">
        <f t="shared" si="1"/>
        <v>2.3401175226446269</v>
      </c>
      <c r="E65">
        <v>1.3239726709742177</v>
      </c>
    </row>
    <row r="66" spans="1:5">
      <c r="A66" s="11" t="s">
        <v>97</v>
      </c>
      <c r="B66" s="12" t="s">
        <v>98</v>
      </c>
      <c r="C66" s="13">
        <f t="shared" si="0"/>
        <v>11302.541393353349</v>
      </c>
      <c r="D66">
        <f t="shared" si="1"/>
        <v>1.5684438269369323</v>
      </c>
      <c r="E66">
        <v>0.8873813997494967</v>
      </c>
    </row>
    <row r="67" spans="1:5">
      <c r="A67" s="11"/>
      <c r="B67" s="12" t="s">
        <v>99</v>
      </c>
      <c r="C67" s="13">
        <f t="shared" si="0"/>
        <v>3865.4625814385709</v>
      </c>
      <c r="D67">
        <f t="shared" si="1"/>
        <v>0.53640687639315643</v>
      </c>
      <c r="E67">
        <v>0.30348392249316719</v>
      </c>
    </row>
    <row r="68" spans="1:5">
      <c r="A68" s="11"/>
      <c r="B68" s="12" t="s">
        <v>100</v>
      </c>
      <c r="C68" s="13">
        <f t="shared" si="0"/>
        <v>1695.3829764998504</v>
      </c>
      <c r="D68">
        <f t="shared" si="1"/>
        <v>0.23526681931453827</v>
      </c>
      <c r="E68">
        <v>0.13310734873155372</v>
      </c>
    </row>
    <row r="69" spans="1:5">
      <c r="A69" s="11"/>
      <c r="B69" s="12" t="s">
        <v>101</v>
      </c>
      <c r="C69" s="13">
        <f t="shared" si="0"/>
        <v>28767.531246762774</v>
      </c>
      <c r="D69">
        <f t="shared" si="1"/>
        <v>3.9920452604344461</v>
      </c>
      <c r="E69">
        <v>2.2585869192305523</v>
      </c>
    </row>
    <row r="70" spans="1:5">
      <c r="A70" s="11" t="s">
        <v>102</v>
      </c>
      <c r="B70" s="12" t="s">
        <v>103</v>
      </c>
      <c r="C70" s="13">
        <f t="shared" si="0"/>
        <v>68633.740800442814</v>
      </c>
      <c r="D70">
        <f t="shared" si="1"/>
        <v>9.5242444448244452</v>
      </c>
      <c r="E70">
        <v>5.388549606848323</v>
      </c>
    </row>
    <row r="71" spans="1:5">
      <c r="A71" s="11" t="s">
        <v>104</v>
      </c>
      <c r="B71" s="12" t="s">
        <v>105</v>
      </c>
      <c r="C71" s="13">
        <f t="shared" si="0"/>
        <v>46093.27769849512</v>
      </c>
      <c r="D71">
        <f t="shared" si="1"/>
        <v>6.3963240083339628</v>
      </c>
      <c r="E71">
        <v>3.6188602067129927</v>
      </c>
    </row>
    <row r="72" spans="1:5">
      <c r="A72" s="11" t="s">
        <v>106</v>
      </c>
      <c r="B72" s="12" t="s">
        <v>107</v>
      </c>
      <c r="C72" s="13">
        <f t="shared" si="0"/>
        <v>22540.463101947698</v>
      </c>
      <c r="D72">
        <f t="shared" si="1"/>
        <v>3.1279204364904829</v>
      </c>
      <c r="E72">
        <v>1.7696894001353305</v>
      </c>
    </row>
    <row r="73" spans="1:5">
      <c r="A73" s="11" t="s">
        <v>108</v>
      </c>
      <c r="B73" s="12" t="s">
        <v>109</v>
      </c>
      <c r="C73" s="13">
        <f t="shared" ref="C73:C113" si="2">1273696*E73/100</f>
        <v>44460.322710662884</v>
      </c>
      <c r="D73">
        <f t="shared" ref="D73:D113" si="3">C73*100/720621.37</f>
        <v>6.1697202666447266</v>
      </c>
      <c r="E73">
        <v>3.4906541836248901</v>
      </c>
    </row>
    <row r="74" spans="1:5">
      <c r="A74" s="11" t="s">
        <v>110</v>
      </c>
      <c r="B74" s="12" t="s">
        <v>111</v>
      </c>
      <c r="C74" s="13">
        <f t="shared" si="2"/>
        <v>124899.95265680227</v>
      </c>
      <c r="D74">
        <f t="shared" si="3"/>
        <v>17.332257667685081</v>
      </c>
      <c r="E74">
        <v>9.8061038628371513</v>
      </c>
    </row>
    <row r="75" spans="1:5">
      <c r="A75" s="11" t="s">
        <v>112</v>
      </c>
      <c r="B75" s="12" t="s">
        <v>113</v>
      </c>
      <c r="C75" s="13">
        <f t="shared" si="2"/>
        <v>60728.575798300284</v>
      </c>
      <c r="D75">
        <f t="shared" si="3"/>
        <v>8.4272515812707969</v>
      </c>
      <c r="E75">
        <v>4.7679019011051524</v>
      </c>
    </row>
    <row r="76" spans="1:5">
      <c r="A76" s="11" t="s">
        <v>114</v>
      </c>
      <c r="B76" s="12" t="s">
        <v>115</v>
      </c>
      <c r="C76" s="13">
        <f t="shared" si="2"/>
        <v>0</v>
      </c>
      <c r="D76">
        <f t="shared" si="3"/>
        <v>0</v>
      </c>
      <c r="E76">
        <v>0</v>
      </c>
    </row>
    <row r="77" spans="1:5">
      <c r="A77" s="11" t="s">
        <v>116</v>
      </c>
      <c r="B77" s="12" t="s">
        <v>117</v>
      </c>
      <c r="C77" s="13">
        <f t="shared" si="2"/>
        <v>60728.575798300284</v>
      </c>
      <c r="D77">
        <f t="shared" si="3"/>
        <v>8.4272515812707969</v>
      </c>
      <c r="E77">
        <v>4.7679019011051524</v>
      </c>
    </row>
    <row r="78" spans="1:5">
      <c r="A78" s="11" t="s">
        <v>118</v>
      </c>
      <c r="B78" s="12" t="s">
        <v>119</v>
      </c>
      <c r="C78" s="13">
        <f t="shared" si="2"/>
        <v>7877.8041509371287</v>
      </c>
      <c r="D78">
        <f t="shared" si="3"/>
        <v>1.0931960220576207</v>
      </c>
      <c r="E78">
        <v>0.61849955962310699</v>
      </c>
    </row>
    <row r="79" spans="1:5">
      <c r="A79" s="11" t="s">
        <v>120</v>
      </c>
      <c r="B79" s="12" t="s">
        <v>121</v>
      </c>
      <c r="C79" s="13">
        <f t="shared" si="2"/>
        <v>4988.5831034958064</v>
      </c>
      <c r="D79">
        <f t="shared" si="3"/>
        <v>0.69226133322910011</v>
      </c>
      <c r="E79">
        <v>0.39166199026265347</v>
      </c>
    </row>
    <row r="80" spans="1:5">
      <c r="A80" s="11" t="s">
        <v>122</v>
      </c>
      <c r="B80" s="12" t="s">
        <v>123</v>
      </c>
      <c r="C80" s="13">
        <f t="shared" si="2"/>
        <v>835.03621081900474</v>
      </c>
      <c r="D80">
        <f t="shared" si="3"/>
        <v>0.11587724782835745</v>
      </c>
      <c r="E80">
        <v>6.5560087400683115E-2</v>
      </c>
    </row>
    <row r="81" spans="1:5">
      <c r="A81" s="11" t="s">
        <v>124</v>
      </c>
      <c r="B81" s="12" t="s">
        <v>125</v>
      </c>
      <c r="C81" s="13">
        <f t="shared" si="2"/>
        <v>0</v>
      </c>
      <c r="D81">
        <f t="shared" si="3"/>
        <v>0</v>
      </c>
      <c r="E81">
        <v>0</v>
      </c>
    </row>
    <row r="82" spans="1:5">
      <c r="A82" s="11"/>
      <c r="B82" s="12" t="s">
        <v>126</v>
      </c>
      <c r="C82" s="13">
        <f t="shared" si="2"/>
        <v>2054.1848366223167</v>
      </c>
      <c r="D82">
        <f t="shared" si="3"/>
        <v>0.285057441000163</v>
      </c>
      <c r="E82">
        <v>0.16127748195977035</v>
      </c>
    </row>
    <row r="83" spans="1:5">
      <c r="A83" s="11" t="s">
        <v>127</v>
      </c>
      <c r="B83" s="12" t="s">
        <v>128</v>
      </c>
      <c r="C83" s="13">
        <f t="shared" si="2"/>
        <v>53386.959491140267</v>
      </c>
      <c r="D83">
        <f t="shared" si="3"/>
        <v>7.4084618793833803</v>
      </c>
      <c r="E83">
        <v>4.1914993445170801</v>
      </c>
    </row>
    <row r="84" spans="1:5">
      <c r="A84" s="11" t="s">
        <v>129</v>
      </c>
      <c r="B84" s="12" t="s">
        <v>130</v>
      </c>
      <c r="C84" s="13">
        <f t="shared" si="2"/>
        <v>2906.6132164245978</v>
      </c>
      <c r="D84">
        <f t="shared" si="3"/>
        <v>0.40334818497328184</v>
      </c>
      <c r="E84">
        <v>0.22820305759181136</v>
      </c>
    </row>
    <row r="85" spans="1:5" ht="30">
      <c r="A85" s="11" t="s">
        <v>131</v>
      </c>
      <c r="B85" s="12" t="s">
        <v>132</v>
      </c>
      <c r="C85" s="13">
        <f t="shared" si="2"/>
        <v>323633.93998998398</v>
      </c>
      <c r="D85">
        <f t="shared" si="3"/>
        <v>44.910400032958215</v>
      </c>
      <c r="E85">
        <v>25.409041089081221</v>
      </c>
    </row>
    <row r="86" spans="1:5">
      <c r="A86" s="11" t="s">
        <v>133</v>
      </c>
      <c r="B86" s="12" t="s">
        <v>134</v>
      </c>
      <c r="C86" s="13">
        <f t="shared" si="2"/>
        <v>0</v>
      </c>
      <c r="D86">
        <f t="shared" si="3"/>
        <v>0</v>
      </c>
      <c r="E86">
        <v>0</v>
      </c>
    </row>
    <row r="87" spans="1:5">
      <c r="A87" s="11" t="s">
        <v>135</v>
      </c>
      <c r="B87" s="12" t="s">
        <v>136</v>
      </c>
      <c r="C87" s="13">
        <f t="shared" si="2"/>
        <v>17126.814681501884</v>
      </c>
      <c r="D87">
        <f t="shared" si="3"/>
        <v>2.3766731593738171</v>
      </c>
      <c r="E87">
        <v>1.3446548219906387</v>
      </c>
    </row>
    <row r="88" spans="1:5">
      <c r="A88" s="11" t="s">
        <v>137</v>
      </c>
      <c r="B88" s="12" t="s">
        <v>138</v>
      </c>
      <c r="C88" s="13">
        <f t="shared" si="2"/>
        <v>30876.826635102436</v>
      </c>
      <c r="D88">
        <f t="shared" si="3"/>
        <v>4.2847503447063238</v>
      </c>
      <c r="E88">
        <v>2.424191222638874</v>
      </c>
    </row>
    <row r="89" spans="1:5">
      <c r="A89" s="11" t="s">
        <v>139</v>
      </c>
      <c r="B89" s="12" t="s">
        <v>140</v>
      </c>
      <c r="C89" s="13">
        <f t="shared" si="2"/>
        <v>17734.568472650204</v>
      </c>
      <c r="D89">
        <f t="shared" si="3"/>
        <v>2.4610106237413145</v>
      </c>
      <c r="E89">
        <v>1.3923705870671028</v>
      </c>
    </row>
    <row r="90" spans="1:5">
      <c r="A90" s="11" t="s">
        <v>141</v>
      </c>
      <c r="B90" s="12" t="s">
        <v>142</v>
      </c>
      <c r="C90" s="13">
        <f t="shared" si="2"/>
        <v>0</v>
      </c>
      <c r="D90">
        <f t="shared" si="3"/>
        <v>0</v>
      </c>
      <c r="E90">
        <v>0</v>
      </c>
    </row>
    <row r="91" spans="1:5">
      <c r="A91" s="11" t="s">
        <v>143</v>
      </c>
      <c r="B91" s="12" t="s">
        <v>144</v>
      </c>
      <c r="C91" s="13">
        <f t="shared" si="2"/>
        <v>17734.568472650204</v>
      </c>
      <c r="D91">
        <f t="shared" si="3"/>
        <v>2.4610106237413145</v>
      </c>
      <c r="E91">
        <v>1.3923705870671028</v>
      </c>
    </row>
    <row r="92" spans="1:5">
      <c r="A92" s="11" t="s">
        <v>145</v>
      </c>
      <c r="B92" s="12" t="s">
        <v>146</v>
      </c>
      <c r="C92" s="13">
        <f t="shared" si="2"/>
        <v>0</v>
      </c>
      <c r="D92">
        <f t="shared" si="3"/>
        <v>0</v>
      </c>
      <c r="E92">
        <v>0</v>
      </c>
    </row>
    <row r="93" spans="1:5">
      <c r="A93" s="11" t="s">
        <v>147</v>
      </c>
      <c r="B93" s="12" t="s">
        <v>148</v>
      </c>
      <c r="C93" s="13">
        <f t="shared" si="2"/>
        <v>257895.73020072942</v>
      </c>
      <c r="D93">
        <f t="shared" si="3"/>
        <v>35.787965905136758</v>
      </c>
      <c r="E93">
        <v>20.247824457384603</v>
      </c>
    </row>
    <row r="94" spans="1:5">
      <c r="A94" s="11" t="s">
        <v>149</v>
      </c>
      <c r="B94" s="12" t="s">
        <v>150</v>
      </c>
      <c r="C94" s="13">
        <f t="shared" si="2"/>
        <v>0</v>
      </c>
      <c r="D94">
        <f t="shared" si="3"/>
        <v>0</v>
      </c>
      <c r="E94">
        <v>0</v>
      </c>
    </row>
    <row r="95" spans="1:5">
      <c r="A95" s="11" t="s">
        <v>151</v>
      </c>
      <c r="B95" s="12" t="s">
        <v>152</v>
      </c>
      <c r="C95" s="13">
        <f t="shared" si="2"/>
        <v>111451.35194067309</v>
      </c>
      <c r="D95">
        <f t="shared" si="3"/>
        <v>15.466007057308484</v>
      </c>
      <c r="E95">
        <v>8.7502317617919108</v>
      </c>
    </row>
    <row r="96" spans="1:5">
      <c r="A96" s="11" t="s">
        <v>153</v>
      </c>
      <c r="B96" s="12" t="s">
        <v>154</v>
      </c>
      <c r="C96" s="13">
        <f t="shared" si="2"/>
        <v>3282.877945404256</v>
      </c>
      <c r="D96">
        <f t="shared" si="3"/>
        <v>0.45556211376360595</v>
      </c>
      <c r="E96">
        <v>0.25774422981655404</v>
      </c>
    </row>
    <row r="97" spans="1:5">
      <c r="A97" s="11" t="s">
        <v>155</v>
      </c>
      <c r="B97" s="12" t="s">
        <v>156</v>
      </c>
      <c r="C97" s="13">
        <f t="shared" si="2"/>
        <v>24731.858718872019</v>
      </c>
      <c r="D97">
        <f t="shared" si="3"/>
        <v>3.4320184979904242</v>
      </c>
      <c r="E97">
        <v>1.9417395295951325</v>
      </c>
    </row>
    <row r="98" spans="1:5">
      <c r="A98" s="11" t="s">
        <v>157</v>
      </c>
      <c r="B98" s="12" t="s">
        <v>158</v>
      </c>
      <c r="C98" s="13">
        <f t="shared" si="2"/>
        <v>0</v>
      </c>
      <c r="D98">
        <f t="shared" si="3"/>
        <v>0</v>
      </c>
      <c r="E98">
        <v>0</v>
      </c>
    </row>
    <row r="99" spans="1:5">
      <c r="A99" s="11" t="s">
        <v>159</v>
      </c>
      <c r="B99" s="12" t="s">
        <v>160</v>
      </c>
      <c r="C99" s="13">
        <f t="shared" si="2"/>
        <v>24731.858718872019</v>
      </c>
      <c r="D99">
        <f t="shared" si="3"/>
        <v>3.4320184979904242</v>
      </c>
      <c r="E99">
        <v>1.9417395295951325</v>
      </c>
    </row>
    <row r="100" spans="1:5">
      <c r="A100" s="11" t="s">
        <v>161</v>
      </c>
      <c r="B100" s="12" t="s">
        <v>162</v>
      </c>
      <c r="C100" s="13">
        <f t="shared" si="2"/>
        <v>0</v>
      </c>
      <c r="D100">
        <f t="shared" si="3"/>
        <v>0</v>
      </c>
      <c r="E100">
        <v>0</v>
      </c>
    </row>
    <row r="101" spans="1:5">
      <c r="A101" s="11" t="s">
        <v>163</v>
      </c>
      <c r="B101" s="12" t="s">
        <v>164</v>
      </c>
      <c r="C101" s="13">
        <f t="shared" si="2"/>
        <v>42075.47456373657</v>
      </c>
      <c r="D101">
        <f t="shared" si="3"/>
        <v>5.8387769660142848</v>
      </c>
      <c r="E101">
        <v>3.3034157729738158</v>
      </c>
    </row>
    <row r="102" spans="1:5">
      <c r="A102" s="11" t="s">
        <v>165</v>
      </c>
      <c r="B102" s="12" t="s">
        <v>166</v>
      </c>
      <c r="C102" s="13">
        <f t="shared" si="2"/>
        <v>1811.7549689651867</v>
      </c>
      <c r="D102">
        <f t="shared" si="3"/>
        <v>0.25141565937257543</v>
      </c>
      <c r="E102">
        <v>0.14224390819828173</v>
      </c>
    </row>
    <row r="103" spans="1:5">
      <c r="A103" s="11" t="s">
        <v>167</v>
      </c>
      <c r="B103" s="12" t="s">
        <v>168</v>
      </c>
      <c r="C103" s="13">
        <f t="shared" si="2"/>
        <v>42075.47456373657</v>
      </c>
      <c r="D103">
        <f t="shared" si="3"/>
        <v>5.8387769660142848</v>
      </c>
      <c r="E103">
        <v>3.3034157729738158</v>
      </c>
    </row>
    <row r="104" spans="1:5">
      <c r="A104" s="11" t="s">
        <v>169</v>
      </c>
      <c r="B104" s="12" t="s">
        <v>170</v>
      </c>
      <c r="C104" s="13">
        <f t="shared" si="2"/>
        <v>25044.935435539472</v>
      </c>
      <c r="D104">
        <f t="shared" si="3"/>
        <v>3.4754638813361129</v>
      </c>
      <c r="E104">
        <v>1.9663197054508668</v>
      </c>
    </row>
    <row r="105" spans="1:5">
      <c r="A105" s="11"/>
      <c r="B105" s="12" t="s">
        <v>171</v>
      </c>
      <c r="C105" s="13">
        <f t="shared" si="2"/>
        <v>6455.6761871216786</v>
      </c>
      <c r="D105">
        <f t="shared" si="3"/>
        <v>0.89584856290366166</v>
      </c>
      <c r="E105">
        <v>0.50684591826634284</v>
      </c>
    </row>
    <row r="106" spans="1:5">
      <c r="A106" s="11"/>
      <c r="B106" s="12" t="s">
        <v>172</v>
      </c>
      <c r="C106" s="13">
        <f t="shared" si="2"/>
        <v>966.32587668056522</v>
      </c>
      <c r="D106">
        <f t="shared" si="3"/>
        <v>0.13409620043332399</v>
      </c>
      <c r="E106">
        <v>7.5867858317884743E-2</v>
      </c>
    </row>
    <row r="107" spans="1:5">
      <c r="A107" s="11" t="s">
        <v>173</v>
      </c>
      <c r="B107" s="12" t="s">
        <v>174</v>
      </c>
      <c r="C107" s="13">
        <f t="shared" si="2"/>
        <v>0</v>
      </c>
      <c r="D107">
        <f t="shared" si="3"/>
        <v>0</v>
      </c>
      <c r="E107">
        <v>0</v>
      </c>
    </row>
    <row r="108" spans="1:5">
      <c r="A108" s="11" t="s">
        <v>175</v>
      </c>
      <c r="B108" s="12" t="s">
        <v>176</v>
      </c>
      <c r="C108" s="13">
        <f t="shared" si="2"/>
        <v>1700.4026675478692</v>
      </c>
      <c r="D108">
        <f t="shared" si="3"/>
        <v>0.23596339747014014</v>
      </c>
      <c r="E108">
        <v>0.13350145305849034</v>
      </c>
    </row>
    <row r="109" spans="1:5">
      <c r="A109" s="11" t="s">
        <v>177</v>
      </c>
      <c r="B109" s="12" t="s">
        <v>178</v>
      </c>
      <c r="C109" s="13">
        <f t="shared" si="2"/>
        <v>0</v>
      </c>
      <c r="D109">
        <f t="shared" si="3"/>
        <v>0</v>
      </c>
      <c r="E109">
        <v>0</v>
      </c>
    </row>
    <row r="110" spans="1:5">
      <c r="A110" s="11" t="s">
        <v>179</v>
      </c>
      <c r="B110" s="12" t="s">
        <v>180</v>
      </c>
      <c r="C110" s="13">
        <f t="shared" si="2"/>
        <v>17268.727003419284</v>
      </c>
      <c r="D110">
        <f t="shared" si="3"/>
        <v>2.3963662087094759</v>
      </c>
      <c r="E110">
        <v>1.3557965953743503</v>
      </c>
    </row>
    <row r="111" spans="1:5">
      <c r="A111" s="11" t="s">
        <v>181</v>
      </c>
      <c r="B111" s="12" t="s">
        <v>182</v>
      </c>
      <c r="C111" s="13">
        <f t="shared" si="2"/>
        <v>13034.370154856771</v>
      </c>
      <c r="D111">
        <f t="shared" si="3"/>
        <v>1.8087681960995372</v>
      </c>
      <c r="E111">
        <v>1.023350167925217</v>
      </c>
    </row>
    <row r="112" spans="1:5">
      <c r="A112" s="11" t="s">
        <v>183</v>
      </c>
      <c r="B112" s="12" t="s">
        <v>184</v>
      </c>
      <c r="C112" s="13">
        <f t="shared" si="2"/>
        <v>25634.148184753391</v>
      </c>
      <c r="D112">
        <f t="shared" si="3"/>
        <v>3.5572284214598562</v>
      </c>
      <c r="E112">
        <v>2.0125797823619913</v>
      </c>
    </row>
    <row r="113" spans="1:5">
      <c r="A113" s="11" t="s">
        <v>185</v>
      </c>
      <c r="B113" s="12" t="s">
        <v>186</v>
      </c>
      <c r="C113" s="13">
        <f t="shared" si="2"/>
        <v>1273696</v>
      </c>
      <c r="D113">
        <f t="shared" si="3"/>
        <v>176.74968478939223</v>
      </c>
      <c r="E113">
        <v>100</v>
      </c>
    </row>
    <row r="114" spans="1:5">
      <c r="A114" s="11" t="s">
        <v>187</v>
      </c>
      <c r="B114" s="12" t="s">
        <v>188</v>
      </c>
      <c r="C114" s="8">
        <v>24.53</v>
      </c>
    </row>
    <row r="115" spans="1:5">
      <c r="A115" s="11"/>
      <c r="B115" s="12" t="s">
        <v>189</v>
      </c>
      <c r="C115" s="8">
        <v>24.53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2015-03-29T17:52:56Z</dcterms:modified>
</cp:coreProperties>
</file>