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76" yWindow="588" windowWidth="22404" windowHeight="9000"/>
  </bookViews>
  <sheets>
    <sheet name="Лист1 (5)" sheetId="2" r:id="rId1"/>
  </sheets>
  <definedNames>
    <definedName name="_xlnm.Print_Area" localSheetId="0">'Лист1 (5)'!$A$1:$H$73</definedName>
  </definedNames>
  <calcPr calcId="144525"/>
</workbook>
</file>

<file path=xl/calcChain.xml><?xml version="1.0" encoding="utf-8"?>
<calcChain xmlns="http://schemas.openxmlformats.org/spreadsheetml/2006/main">
  <c r="D27" i="2" l="1"/>
  <c r="G27" i="2"/>
  <c r="H27" i="2"/>
  <c r="D28" i="2"/>
  <c r="G28" i="2"/>
  <c r="H28" i="2"/>
  <c r="D29" i="2"/>
  <c r="E29" i="2"/>
  <c r="G29" i="2"/>
  <c r="H29" i="2"/>
  <c r="J29" i="2"/>
  <c r="E30" i="2"/>
  <c r="G30" i="2" s="1"/>
  <c r="H30" i="2"/>
  <c r="J30" i="2"/>
  <c r="D31" i="2"/>
  <c r="G31" i="2"/>
  <c r="H31" i="2"/>
  <c r="D32" i="2"/>
  <c r="G32" i="2"/>
  <c r="H32" i="2"/>
  <c r="D33" i="2"/>
  <c r="G33" i="2"/>
  <c r="H33" i="2"/>
  <c r="D34" i="2"/>
  <c r="G34" i="2"/>
  <c r="H34" i="2"/>
  <c r="D35" i="2"/>
  <c r="G35" i="2"/>
  <c r="H35" i="2"/>
  <c r="E36" i="2"/>
  <c r="G36" i="2" s="1"/>
  <c r="H36" i="2"/>
  <c r="G37" i="2"/>
  <c r="H37" i="2"/>
  <c r="G38" i="2"/>
  <c r="H38" i="2"/>
  <c r="F39" i="2"/>
  <c r="H39" i="2"/>
  <c r="I46" i="2" s="1"/>
  <c r="E53" i="2"/>
  <c r="E54" i="2"/>
  <c r="D36" i="2" l="1"/>
  <c r="D30" i="2"/>
</calcChain>
</file>

<file path=xl/sharedStrings.xml><?xml version="1.0" encoding="utf-8"?>
<sst xmlns="http://schemas.openxmlformats.org/spreadsheetml/2006/main" count="92" uniqueCount="75">
  <si>
    <t>Расход воды на общедомовые нужды</t>
  </si>
  <si>
    <t>Расход электроэнергии, потребленной на дежурное освещение мест общего пользования и работу лифтов (общедомовые нужды)</t>
  </si>
  <si>
    <t>Обеспечение устранения аварий на внутридомовых инженерных системах в многоквартирном доме</t>
  </si>
  <si>
    <t>Работы по содержанию и ремонту систем внутридомового газового оборудования</t>
  </si>
  <si>
    <t>м</t>
  </si>
  <si>
    <t>Работы по содержанию и ремонту систем вентиляции</t>
  </si>
  <si>
    <t>шт.</t>
  </si>
  <si>
    <t>Работы по обеспечению требований пожарной безопасности</t>
  </si>
  <si>
    <t>Работы по содержанию и ремонту лифта (лифтов) в многоквартирном доме</t>
  </si>
  <si>
    <t>Работы по содержанию и ремонту мусоропроводов в многоквартирном доме</t>
  </si>
  <si>
    <t>Работы по содержанию и ремонту оборудования и систем инженерно-технического обеспечения, входящих в состав общего имущества в многоквартирном доме</t>
  </si>
  <si>
    <t>Работы по содержанию и ремонту конструктивных элементов (несущих и ненесущих конструкций) многоквартирных домов</t>
  </si>
  <si>
    <t>Работы по обеспечению вывоза твердых бытовых отходов</t>
  </si>
  <si>
    <t>-</t>
  </si>
  <si>
    <t>Работы по содержанию помещений, входящих в состав общего имущества в многоквартирном доме</t>
  </si>
  <si>
    <t>№ п/п</t>
  </si>
  <si>
    <t>Генеральный директор ОАО "РЭУ-22 района Измайлово"______________________ С.С. Черноков</t>
  </si>
  <si>
    <t>ИТОГО</t>
  </si>
  <si>
    <t>Платежи нанимателей помещений в многоквартирном доме</t>
  </si>
  <si>
    <t>Платежи собственников помещений в многоквартирном доме</t>
  </si>
  <si>
    <t>Задолженность на 1 января периода, следующего за отчетным, руб.</t>
  </si>
  <si>
    <t>Размер поступивших средств, руб.</t>
  </si>
  <si>
    <t>Размер начисленных средств, руб.</t>
  </si>
  <si>
    <t>Задолженность на начало отчетного периода, руб.</t>
  </si>
  <si>
    <t>Вид платежа</t>
  </si>
  <si>
    <t>N п/п</t>
  </si>
  <si>
    <t>Сведения о начислениях лица, осуществляющего управление многоквартирным домом, собственникам и нанимателям помещений в многоквартирном доме за выполненные работы (оказанные услуги) по содержанию, управлению и текущему ремонту общего имущества многоквартирного дома, в том числе за оказанные дополнительные услуги (оказываемые на основании решений общего собрания собственников помещений в многоквартирном доме), о поступлении средств от собственников и нанимателей помещений в многоквартирном доме за указанные работы (услуги) за отчетный период:</t>
  </si>
  <si>
    <t>Общая сумма поступивших денежных средств по исковым заявлениям и судебным приказам, поданным в отчетном периоде и исполненных в принудительном порядке, в том числе исполненных после отчетного периода</t>
  </si>
  <si>
    <t>Количество направленных исковых заявлений, заявлений на выдачу судебного приказа</t>
  </si>
  <si>
    <t>Количество направленных претензий потребителям-должникам</t>
  </si>
  <si>
    <t>4. Сведения о претензионно-исковой работе в отношении собственников и нанимателей помещений в многоквартирном доме, имеющих заолженность по полате за жилое помещение и (или) коммунальные услуги:</t>
  </si>
  <si>
    <t>период: 238710 руб.</t>
  </si>
  <si>
    <t xml:space="preserve">3. Стоимость услуг по управлению многоквартирным домом, оказанных за отчетный </t>
  </si>
  <si>
    <t>Договор управления многоквартирным домом</t>
  </si>
  <si>
    <t>Работы по содержанию и ППР внутридомовых инженерных коммуникаций и оборудования, входящих в стостав общго имущества: работы по содержанию общедомовых инженерных коммуникаций и оборудования, тех. Обслуживания и ремонт энергосберегающего оборудования, ремонт, регулировка, промывка и опрессовка систем центрального отопления</t>
  </si>
  <si>
    <t>Работы по содержанию и ППР помещений общего пользования, входящих в состав общего имущества: содержание подъездов и лестничных клеток, работы по текущему ремонту помещений общего пользования, фасадов, кровли и других конструктивных элементов</t>
  </si>
  <si>
    <t>Реквизиты акта выполненных работ или адрес сайта в информационно-телекоммуникационной сети "Интернет", где размещен такой акт, при наличии подписанного акта</t>
  </si>
  <si>
    <t>Объем выполненных работ с единицами измерения</t>
  </si>
  <si>
    <t>Стоимость работы по текущему ремонту общего имущества, руб.</t>
  </si>
  <si>
    <t>Основание проведения работы</t>
  </si>
  <si>
    <t>Наименование работы (услуги)</t>
  </si>
  <si>
    <t>31 декабря  отчетного  периода: 0,00 руб.</t>
  </si>
  <si>
    <t xml:space="preserve">      Остаток (перерасход (сальдо) денежных средств на финансирование текущего ремонта на </t>
  </si>
  <si>
    <t xml:space="preserve">     Стоимость работ по текущему ремонту, выполненных за отчетный период: 2392064 руб.</t>
  </si>
  <si>
    <t>дома в составе платы за содержание жилого помещения, за отчетный период: 2392064 руб.</t>
  </si>
  <si>
    <t xml:space="preserve">     Общий объем денежных средств, подлежащий внесению собственниками помещений в многоквартирном доме в качестве платы за текущий ремонт общего имущества многоквартирного </t>
  </si>
  <si>
    <t>отчетного  периода: 0,00 руб.</t>
  </si>
  <si>
    <t xml:space="preserve">      Остаток (перерасход (сальдо) денежных средств на финансирование текущего ремонта на 1 января </t>
  </si>
  <si>
    <t>2. За отчетный период выполнены следующие работы по текущему ремонту общего имущества собственников помещений в многоквартрном доме:</t>
  </si>
  <si>
    <t>м.куб.</t>
  </si>
  <si>
    <t>квт</t>
  </si>
  <si>
    <t>кв.м</t>
  </si>
  <si>
    <t>м.кв.</t>
  </si>
  <si>
    <t>Стоимость работы (оказанной услуги), руб.</t>
  </si>
  <si>
    <t>Количество единиц работы (оказанной услуги)</t>
  </si>
  <si>
    <t>Выполнено</t>
  </si>
  <si>
    <t>По перечню работ (услуг)</t>
  </si>
  <si>
    <t>Цена (стоимость) единицы работы (услуги), руб.</t>
  </si>
  <si>
    <t>Единица измерения работы (услуги)</t>
  </si>
  <si>
    <t>содержанию общего имущества собственников помещений в многоквартирном доме:</t>
  </si>
  <si>
    <t>1. За отчетный период выполнены следующие работы (оказаны следующие услуги) по</t>
  </si>
  <si>
    <t>Дата размещения отчета: 28.02.2026</t>
  </si>
  <si>
    <t xml:space="preserve"> имущества многоквартирного дома):</t>
  </si>
  <si>
    <t>Общая площадь жилых и нежилых помещений в многоквартирном доме, принадлежащих собственникам жилых и нежилых помещений (буз учета помещений, входящих в состав общего</t>
  </si>
  <si>
    <t>телефон:(499)367-77-09/(499)785-98-37; эл. адрес: reu-22@yandex.ru</t>
  </si>
  <si>
    <t>Черноков Сергей Семенович, генеральный директор</t>
  </si>
  <si>
    <t>Лицо, уполномоченное давать разъяснения по отчету:</t>
  </si>
  <si>
    <t>ОГРН 10 677 61 033 251/ ИНН 7719614299</t>
  </si>
  <si>
    <t>город Москва, Заводской пр-д, д.25</t>
  </si>
  <si>
    <t>Открытое акционерное общество "Ремонтно-эксплуатационное управление №22 района Измайлово"</t>
  </si>
  <si>
    <t>за 2025 год</t>
  </si>
  <si>
    <t>город Москва,5-я Парковая ул., д.8</t>
  </si>
  <si>
    <t>Отчет о деятельности по управлению многоквартирным домом по адресу:</t>
  </si>
  <si>
    <t>О ДЕЯТЕЛЬНОСТИ ПО УПРАВЛЕНИЮ МНОГОКВАРТИРНЫМ ДОМОМ</t>
  </si>
  <si>
    <t>ОТЧЕТ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</si>
</sst>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Candara"/>
      <family val="2"/>
      <charset val="204"/>
    </font>
    <font>
      <sz val="10"/>
      <color theme="1"/>
      <name val="Candara"/>
      <family val="2"/>
      <charset val="204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0" fillId="0" borderId="2" xfId="0" applyBorder="1"/>
    <xf numFmtId="0" fontId="2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0" xfId="0" applyAlignment="1">
      <alignment vertical="top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4" fillId="0" borderId="0" xfId="0" applyFont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wrapText="1"/>
    </xf>
    <xf numFmtId="49" fontId="0" fillId="0" borderId="1" xfId="0" applyNumberFormat="1" applyBorder="1" applyAlignment="1">
      <alignment horizontal="center" vertical="center"/>
    </xf>
    <xf numFmtId="2" fontId="0" fillId="0" borderId="1" xfId="0" applyNumberFormat="1" applyBorder="1"/>
    <xf numFmtId="0" fontId="4" fillId="0" borderId="7" xfId="0" applyFont="1" applyBorder="1"/>
    <xf numFmtId="0" fontId="5" fillId="0" borderId="0" xfId="0" applyFont="1"/>
    <xf numFmtId="0" fontId="0" fillId="0" borderId="1" xfId="0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0" fillId="0" borderId="1" xfId="0" applyBorder="1" applyAlignment="1">
      <alignment horizontal="center" wrapText="1"/>
    </xf>
    <xf numFmtId="0" fontId="4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Alignment="1">
      <alignment horizontal="left" wrapText="1"/>
    </xf>
    <xf numFmtId="0" fontId="0" fillId="0" borderId="5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0" xfId="0" applyAlignment="1">
      <alignment horizontal="left" wrapText="1"/>
    </xf>
    <xf numFmtId="0" fontId="3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0" fontId="0" fillId="0" borderId="5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6" xfId="0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3"/>
  <sheetViews>
    <sheetView tabSelected="1" view="pageBreakPreview" zoomScale="82" zoomScaleNormal="100" zoomScaleSheetLayoutView="82" workbookViewId="0">
      <selection activeCell="F9" sqref="F9:F10"/>
    </sheetView>
  </sheetViews>
  <sheetFormatPr defaultRowHeight="14.4" x14ac:dyDescent="0.3"/>
  <cols>
    <col min="1" max="1" width="5.5546875" customWidth="1"/>
    <col min="2" max="2" width="36.5546875" customWidth="1"/>
    <col min="5" max="5" width="10.44140625" customWidth="1"/>
    <col min="6" max="6" width="11.5546875" customWidth="1"/>
    <col min="8" max="8" width="12.44140625" customWidth="1"/>
  </cols>
  <sheetData>
    <row r="1" spans="1:8" ht="15.6" x14ac:dyDescent="0.3">
      <c r="A1" s="20" t="s">
        <v>74</v>
      </c>
      <c r="B1" s="20"/>
      <c r="C1" s="20"/>
      <c r="D1" s="20"/>
      <c r="E1" s="20"/>
      <c r="F1" s="20"/>
      <c r="G1" s="20"/>
      <c r="H1" s="20"/>
    </row>
    <row r="2" spans="1:8" ht="15.6" x14ac:dyDescent="0.3">
      <c r="A2" s="20" t="s">
        <v>73</v>
      </c>
      <c r="B2" s="20"/>
      <c r="C2" s="20"/>
      <c r="D2" s="20"/>
      <c r="E2" s="20"/>
      <c r="F2" s="20"/>
      <c r="G2" s="20"/>
      <c r="H2" s="20"/>
    </row>
    <row r="3" spans="1:8" ht="15.6" x14ac:dyDescent="0.3">
      <c r="A3" s="12"/>
      <c r="B3" s="12"/>
      <c r="C3" s="12"/>
      <c r="D3" s="12"/>
      <c r="E3" s="12"/>
      <c r="F3" s="12"/>
      <c r="G3" s="12"/>
      <c r="H3" s="12"/>
    </row>
    <row r="4" spans="1:8" ht="15.6" x14ac:dyDescent="0.3">
      <c r="A4" s="12" t="s">
        <v>72</v>
      </c>
      <c r="B4" s="12"/>
      <c r="C4" s="12"/>
      <c r="D4" s="12"/>
      <c r="E4" s="12"/>
      <c r="F4" s="12"/>
      <c r="G4" s="12"/>
      <c r="H4" s="12"/>
    </row>
    <row r="5" spans="1:8" ht="15.6" x14ac:dyDescent="0.3">
      <c r="A5" s="22" t="s">
        <v>71</v>
      </c>
      <c r="B5" s="22"/>
      <c r="C5" s="22"/>
      <c r="D5" s="22"/>
      <c r="E5" s="22"/>
      <c r="F5" s="22"/>
      <c r="G5" s="22"/>
      <c r="H5" s="22"/>
    </row>
    <row r="6" spans="1:8" ht="15.6" x14ac:dyDescent="0.3">
      <c r="A6" s="23" t="s">
        <v>70</v>
      </c>
      <c r="B6" s="23"/>
      <c r="C6" s="23"/>
      <c r="D6" s="23"/>
      <c r="E6" s="23"/>
      <c r="F6" s="23"/>
      <c r="G6" s="23"/>
      <c r="H6" s="23"/>
    </row>
    <row r="7" spans="1:8" ht="15.6" x14ac:dyDescent="0.3">
      <c r="A7" s="18" t="s">
        <v>69</v>
      </c>
      <c r="B7" s="12"/>
      <c r="C7" s="12"/>
      <c r="D7" s="12"/>
      <c r="E7" s="12"/>
      <c r="F7" s="12"/>
      <c r="G7" s="12"/>
      <c r="H7" s="12"/>
    </row>
    <row r="8" spans="1:8" ht="15.6" x14ac:dyDescent="0.3">
      <c r="A8" s="12" t="s">
        <v>68</v>
      </c>
      <c r="B8" s="12"/>
      <c r="C8" s="12"/>
      <c r="D8" s="12"/>
      <c r="E8" s="12"/>
      <c r="F8" s="12"/>
      <c r="G8" s="12"/>
      <c r="H8" s="12"/>
    </row>
    <row r="9" spans="1:8" ht="15.6" x14ac:dyDescent="0.3">
      <c r="A9" s="12" t="s">
        <v>67</v>
      </c>
      <c r="B9" s="12"/>
      <c r="C9" s="12"/>
      <c r="D9" s="12"/>
      <c r="E9" s="12"/>
      <c r="F9" s="12"/>
      <c r="G9" s="12"/>
      <c r="H9" s="12"/>
    </row>
    <row r="10" spans="1:8" ht="15.6" x14ac:dyDescent="0.3">
      <c r="A10" s="12"/>
      <c r="B10" s="12"/>
      <c r="C10" s="12"/>
      <c r="D10" s="12"/>
      <c r="E10" s="12"/>
      <c r="F10" s="12"/>
      <c r="G10" s="12"/>
      <c r="H10" s="12"/>
    </row>
    <row r="11" spans="1:8" ht="15.6" x14ac:dyDescent="0.3">
      <c r="A11" s="12" t="s">
        <v>66</v>
      </c>
      <c r="B11" s="12"/>
      <c r="C11" s="12"/>
      <c r="D11" s="12"/>
      <c r="E11" s="12"/>
      <c r="F11" s="12"/>
      <c r="G11" s="12"/>
      <c r="H11" s="12"/>
    </row>
    <row r="12" spans="1:8" ht="15.6" x14ac:dyDescent="0.3">
      <c r="A12" s="12" t="s">
        <v>65</v>
      </c>
      <c r="B12" s="12"/>
      <c r="C12" s="12"/>
      <c r="D12" s="12"/>
      <c r="E12" s="12"/>
      <c r="F12" s="12"/>
      <c r="G12" s="12"/>
      <c r="H12" s="12"/>
    </row>
    <row r="13" spans="1:8" ht="15.6" x14ac:dyDescent="0.3">
      <c r="A13" s="12"/>
      <c r="B13" s="12"/>
      <c r="C13" s="12"/>
      <c r="D13" s="12"/>
      <c r="E13" s="12"/>
      <c r="F13" s="12"/>
      <c r="G13" s="12"/>
      <c r="H13" s="12"/>
    </row>
    <row r="14" spans="1:8" ht="15.6" x14ac:dyDescent="0.3">
      <c r="A14" s="12" t="s">
        <v>64</v>
      </c>
      <c r="B14" s="12"/>
      <c r="C14" s="12"/>
      <c r="D14" s="12"/>
      <c r="E14" s="12"/>
      <c r="F14" s="12"/>
      <c r="G14" s="12"/>
      <c r="H14" s="12"/>
    </row>
    <row r="15" spans="1:8" ht="15.6" x14ac:dyDescent="0.3">
      <c r="A15" s="12"/>
      <c r="B15" s="12"/>
      <c r="C15" s="12"/>
      <c r="D15" s="12"/>
      <c r="E15" s="12"/>
      <c r="F15" s="12"/>
      <c r="G15" s="12"/>
      <c r="H15" s="12"/>
    </row>
    <row r="16" spans="1:8" ht="15.6" x14ac:dyDescent="0.3">
      <c r="A16" s="24" t="s">
        <v>63</v>
      </c>
      <c r="B16" s="24"/>
      <c r="C16" s="24"/>
      <c r="D16" s="24"/>
      <c r="E16" s="24"/>
      <c r="F16" s="24"/>
      <c r="G16" s="24"/>
      <c r="H16" s="24"/>
    </row>
    <row r="17" spans="1:10" ht="15.6" x14ac:dyDescent="0.3">
      <c r="A17" s="12" t="s">
        <v>62</v>
      </c>
      <c r="B17" s="12"/>
      <c r="C17" s="12"/>
      <c r="D17" s="12"/>
      <c r="E17" s="12"/>
      <c r="F17" s="17">
        <v>4325.3999999999996</v>
      </c>
      <c r="G17" s="17"/>
      <c r="H17" s="12" t="s">
        <v>52</v>
      </c>
    </row>
    <row r="18" spans="1:10" ht="15.6" x14ac:dyDescent="0.3">
      <c r="A18" s="12"/>
      <c r="B18" s="12"/>
      <c r="C18" s="12"/>
      <c r="D18" s="12"/>
      <c r="E18" s="12"/>
      <c r="F18" s="12"/>
      <c r="G18" s="12"/>
      <c r="H18" s="12"/>
    </row>
    <row r="19" spans="1:10" ht="15.6" x14ac:dyDescent="0.3">
      <c r="A19" s="12" t="s">
        <v>61</v>
      </c>
      <c r="B19" s="12"/>
      <c r="C19" s="12"/>
      <c r="D19" s="12"/>
      <c r="E19" s="12"/>
      <c r="F19" s="12"/>
      <c r="G19" s="12"/>
      <c r="H19" s="12"/>
    </row>
    <row r="20" spans="1:10" ht="15.6" x14ac:dyDescent="0.3">
      <c r="A20" s="12"/>
      <c r="B20" s="12"/>
      <c r="C20" s="12"/>
      <c r="D20" s="12"/>
      <c r="E20" s="12"/>
      <c r="F20" s="12"/>
      <c r="G20" s="12"/>
      <c r="H20" s="12"/>
    </row>
    <row r="21" spans="1:10" ht="15.6" x14ac:dyDescent="0.3">
      <c r="A21" s="12" t="s">
        <v>60</v>
      </c>
      <c r="B21" s="12"/>
      <c r="C21" s="12"/>
      <c r="D21" s="12"/>
      <c r="E21" s="12"/>
      <c r="F21" s="12"/>
      <c r="G21" s="12"/>
      <c r="H21" s="12"/>
    </row>
    <row r="22" spans="1:10" ht="15.6" x14ac:dyDescent="0.3">
      <c r="A22" s="12" t="s">
        <v>59</v>
      </c>
      <c r="B22" s="12"/>
      <c r="C22" s="12"/>
      <c r="D22" s="12"/>
      <c r="E22" s="12"/>
      <c r="F22" s="12"/>
      <c r="G22" s="12"/>
      <c r="H22" s="12"/>
    </row>
    <row r="24" spans="1:10" x14ac:dyDescent="0.3">
      <c r="A24" s="19" t="s">
        <v>15</v>
      </c>
      <c r="B24" s="19" t="s">
        <v>40</v>
      </c>
      <c r="C24" s="19" t="s">
        <v>58</v>
      </c>
      <c r="D24" s="19" t="s">
        <v>57</v>
      </c>
      <c r="E24" s="19" t="s">
        <v>56</v>
      </c>
      <c r="F24" s="19"/>
      <c r="G24" s="19" t="s">
        <v>55</v>
      </c>
      <c r="H24" s="19"/>
    </row>
    <row r="25" spans="1:10" ht="100.8" x14ac:dyDescent="0.3">
      <c r="A25" s="19"/>
      <c r="B25" s="19"/>
      <c r="C25" s="19"/>
      <c r="D25" s="19"/>
      <c r="E25" s="11" t="s">
        <v>54</v>
      </c>
      <c r="F25" s="11" t="s">
        <v>53</v>
      </c>
      <c r="G25" s="11" t="s">
        <v>54</v>
      </c>
      <c r="H25" s="11" t="s">
        <v>53</v>
      </c>
    </row>
    <row r="26" spans="1:10" x14ac:dyDescent="0.3">
      <c r="A26" s="10">
        <v>1</v>
      </c>
      <c r="B26" s="10">
        <v>2</v>
      </c>
      <c r="C26" s="10">
        <v>3</v>
      </c>
      <c r="D26" s="10">
        <v>4</v>
      </c>
      <c r="E26" s="10">
        <v>5</v>
      </c>
      <c r="F26" s="10">
        <v>6</v>
      </c>
      <c r="G26" s="10">
        <v>7</v>
      </c>
      <c r="H26" s="10">
        <v>8</v>
      </c>
    </row>
    <row r="27" spans="1:10" ht="43.2" x14ac:dyDescent="0.3">
      <c r="A27" s="2">
        <v>1</v>
      </c>
      <c r="B27" s="13" t="s">
        <v>14</v>
      </c>
      <c r="C27" s="2" t="s">
        <v>52</v>
      </c>
      <c r="D27" s="16">
        <f t="shared" ref="D27:D36" si="0">F27/E27</f>
        <v>367.52154288059091</v>
      </c>
      <c r="E27" s="2">
        <v>487.4</v>
      </c>
      <c r="F27" s="2">
        <v>179130</v>
      </c>
      <c r="G27" s="2">
        <f t="shared" ref="G27:G38" si="1">E27</f>
        <v>487.4</v>
      </c>
      <c r="H27" s="2">
        <f t="shared" ref="H27:H38" si="2">F27</f>
        <v>179130</v>
      </c>
      <c r="I27">
        <v>2</v>
      </c>
    </row>
    <row r="28" spans="1:10" ht="28.8" x14ac:dyDescent="0.3">
      <c r="A28" s="2">
        <v>2</v>
      </c>
      <c r="B28" s="13" t="s">
        <v>12</v>
      </c>
      <c r="C28" s="2" t="s">
        <v>49</v>
      </c>
      <c r="D28" s="16">
        <f t="shared" si="0"/>
        <v>1074.6308724832215</v>
      </c>
      <c r="E28" s="2">
        <v>543.85</v>
      </c>
      <c r="F28" s="2">
        <v>584438</v>
      </c>
      <c r="G28" s="2">
        <f t="shared" si="1"/>
        <v>543.85</v>
      </c>
      <c r="H28" s="2">
        <f t="shared" si="2"/>
        <v>584438</v>
      </c>
      <c r="I28">
        <v>3</v>
      </c>
    </row>
    <row r="29" spans="1:10" ht="57.6" x14ac:dyDescent="0.3">
      <c r="A29" s="2">
        <v>3</v>
      </c>
      <c r="B29" s="13" t="s">
        <v>11</v>
      </c>
      <c r="C29" s="2" t="s">
        <v>52</v>
      </c>
      <c r="D29" s="16">
        <f t="shared" si="0"/>
        <v>640.70578580221581</v>
      </c>
      <c r="E29" s="2">
        <f>E27</f>
        <v>487.4</v>
      </c>
      <c r="F29" s="2">
        <v>312280</v>
      </c>
      <c r="G29" s="2">
        <f t="shared" si="1"/>
        <v>487.4</v>
      </c>
      <c r="H29" s="2">
        <f t="shared" si="2"/>
        <v>312280</v>
      </c>
      <c r="I29">
        <v>4</v>
      </c>
      <c r="J29">
        <f>F27+F28+F29</f>
        <v>1075848</v>
      </c>
    </row>
    <row r="30" spans="1:10" ht="72" x14ac:dyDescent="0.3">
      <c r="A30" s="2">
        <v>4</v>
      </c>
      <c r="B30" s="13" t="s">
        <v>10</v>
      </c>
      <c r="C30" s="2" t="s">
        <v>52</v>
      </c>
      <c r="D30" s="16">
        <f t="shared" si="0"/>
        <v>1022.3512515387772</v>
      </c>
      <c r="E30" s="2">
        <f>E29</f>
        <v>487.4</v>
      </c>
      <c r="F30" s="2">
        <v>498294</v>
      </c>
      <c r="G30" s="2">
        <f t="shared" si="1"/>
        <v>487.4</v>
      </c>
      <c r="H30" s="2">
        <f t="shared" si="2"/>
        <v>498294</v>
      </c>
      <c r="I30">
        <v>5</v>
      </c>
      <c r="J30">
        <f>F30+F31+F32+F33+F34+F35+F36+F37+F38</f>
        <v>1077497.56</v>
      </c>
    </row>
    <row r="31" spans="1:10" ht="43.2" x14ac:dyDescent="0.3">
      <c r="A31" s="2">
        <v>5</v>
      </c>
      <c r="B31" s="13" t="s">
        <v>9</v>
      </c>
      <c r="C31" s="2" t="s">
        <v>4</v>
      </c>
      <c r="D31" s="2">
        <f t="shared" si="0"/>
        <v>588.08000000000004</v>
      </c>
      <c r="E31" s="2">
        <v>37.5</v>
      </c>
      <c r="F31" s="2">
        <v>22053</v>
      </c>
      <c r="G31" s="2">
        <f t="shared" si="1"/>
        <v>37.5</v>
      </c>
      <c r="H31" s="2">
        <f t="shared" si="2"/>
        <v>22053</v>
      </c>
      <c r="I31">
        <v>6</v>
      </c>
    </row>
    <row r="32" spans="1:10" ht="43.2" x14ac:dyDescent="0.3">
      <c r="A32" s="2">
        <v>6</v>
      </c>
      <c r="B32" s="13" t="s">
        <v>8</v>
      </c>
      <c r="C32" s="2" t="s">
        <v>6</v>
      </c>
      <c r="D32" s="2">
        <f t="shared" si="0"/>
        <v>64441.5</v>
      </c>
      <c r="E32" s="2">
        <v>2</v>
      </c>
      <c r="F32" s="2">
        <v>128883</v>
      </c>
      <c r="G32" s="2">
        <f t="shared" si="1"/>
        <v>2</v>
      </c>
      <c r="H32" s="2">
        <f t="shared" si="2"/>
        <v>128883</v>
      </c>
      <c r="I32">
        <v>7</v>
      </c>
    </row>
    <row r="33" spans="1:9" ht="28.8" x14ac:dyDescent="0.3">
      <c r="A33" s="2">
        <v>7</v>
      </c>
      <c r="B33" s="13" t="s">
        <v>7</v>
      </c>
      <c r="C33" s="2" t="s">
        <v>6</v>
      </c>
      <c r="D33" s="2">
        <f t="shared" si="0"/>
        <v>28420.560000000001</v>
      </c>
      <c r="E33" s="2">
        <v>1</v>
      </c>
      <c r="F33" s="2">
        <v>28420.560000000001</v>
      </c>
      <c r="G33" s="2">
        <f t="shared" si="1"/>
        <v>1</v>
      </c>
      <c r="H33" s="2">
        <f t="shared" si="2"/>
        <v>28420.560000000001</v>
      </c>
      <c r="I33">
        <v>8</v>
      </c>
    </row>
    <row r="34" spans="1:9" ht="28.8" x14ac:dyDescent="0.3">
      <c r="A34" s="2">
        <v>8</v>
      </c>
      <c r="B34" s="13" t="s">
        <v>5</v>
      </c>
      <c r="C34" s="2" t="s">
        <v>6</v>
      </c>
      <c r="D34" s="16">
        <f t="shared" si="0"/>
        <v>387.60204081632651</v>
      </c>
      <c r="E34" s="2">
        <v>98</v>
      </c>
      <c r="F34" s="2">
        <v>37985</v>
      </c>
      <c r="G34" s="2">
        <f t="shared" si="1"/>
        <v>98</v>
      </c>
      <c r="H34" s="2">
        <f t="shared" si="2"/>
        <v>37985</v>
      </c>
      <c r="I34">
        <v>9</v>
      </c>
    </row>
    <row r="35" spans="1:9" ht="43.2" x14ac:dyDescent="0.3">
      <c r="A35" s="2">
        <v>9</v>
      </c>
      <c r="B35" s="13" t="s">
        <v>3</v>
      </c>
      <c r="C35" s="2" t="s">
        <v>6</v>
      </c>
      <c r="D35" s="16">
        <f t="shared" si="0"/>
        <v>589.70408163265301</v>
      </c>
      <c r="E35" s="2">
        <v>98</v>
      </c>
      <c r="F35" s="2">
        <v>57791</v>
      </c>
      <c r="G35" s="2">
        <f t="shared" si="1"/>
        <v>98</v>
      </c>
      <c r="H35" s="2">
        <f t="shared" si="2"/>
        <v>57791</v>
      </c>
      <c r="I35">
        <v>10</v>
      </c>
    </row>
    <row r="36" spans="1:9" ht="43.2" x14ac:dyDescent="0.3">
      <c r="A36" s="2">
        <v>10</v>
      </c>
      <c r="B36" s="13" t="s">
        <v>2</v>
      </c>
      <c r="C36" s="2" t="s">
        <v>51</v>
      </c>
      <c r="D36" s="16">
        <f t="shared" si="0"/>
        <v>42.669117307069868</v>
      </c>
      <c r="E36" s="2">
        <f>F17</f>
        <v>4325.3999999999996</v>
      </c>
      <c r="F36" s="2">
        <v>184561</v>
      </c>
      <c r="G36" s="2">
        <f t="shared" si="1"/>
        <v>4325.3999999999996</v>
      </c>
      <c r="H36" s="2">
        <f t="shared" si="2"/>
        <v>184561</v>
      </c>
      <c r="I36">
        <v>11</v>
      </c>
    </row>
    <row r="37" spans="1:9" ht="57.6" x14ac:dyDescent="0.3">
      <c r="A37" s="2">
        <v>11</v>
      </c>
      <c r="B37" s="13" t="s">
        <v>1</v>
      </c>
      <c r="C37" s="2" t="s">
        <v>50</v>
      </c>
      <c r="D37" s="2"/>
      <c r="E37" s="2"/>
      <c r="F37" s="2">
        <v>67360</v>
      </c>
      <c r="G37" s="2">
        <f t="shared" si="1"/>
        <v>0</v>
      </c>
      <c r="H37" s="2">
        <f t="shared" si="2"/>
        <v>67360</v>
      </c>
      <c r="I37">
        <v>12</v>
      </c>
    </row>
    <row r="38" spans="1:9" x14ac:dyDescent="0.3">
      <c r="A38" s="2">
        <v>12</v>
      </c>
      <c r="B38" s="13" t="s">
        <v>0</v>
      </c>
      <c r="C38" s="2" t="s">
        <v>49</v>
      </c>
      <c r="D38" s="2"/>
      <c r="E38" s="2"/>
      <c r="F38" s="2">
        <v>52150</v>
      </c>
      <c r="G38" s="2">
        <f t="shared" si="1"/>
        <v>0</v>
      </c>
      <c r="H38" s="2">
        <f t="shared" si="2"/>
        <v>52150</v>
      </c>
      <c r="I38">
        <v>13</v>
      </c>
    </row>
    <row r="39" spans="1:9" x14ac:dyDescent="0.3">
      <c r="A39" s="25" t="s">
        <v>17</v>
      </c>
      <c r="B39" s="26"/>
      <c r="C39" s="26"/>
      <c r="D39" s="27"/>
      <c r="E39" s="15" t="s">
        <v>13</v>
      </c>
      <c r="F39" s="2">
        <f>SUM(F26:F38)</f>
        <v>2153351.56</v>
      </c>
      <c r="G39" s="15" t="s">
        <v>13</v>
      </c>
      <c r="H39" s="2">
        <f>SUM(H26:H38)</f>
        <v>2153353.56</v>
      </c>
    </row>
    <row r="41" spans="1:9" ht="15.6" x14ac:dyDescent="0.3">
      <c r="A41" s="24" t="s">
        <v>48</v>
      </c>
      <c r="B41" s="24"/>
      <c r="C41" s="24"/>
      <c r="D41" s="24"/>
      <c r="E41" s="24"/>
      <c r="F41" s="24"/>
      <c r="G41" s="24"/>
      <c r="H41" s="24"/>
    </row>
    <row r="42" spans="1:9" ht="15.6" x14ac:dyDescent="0.3">
      <c r="A42" s="12"/>
      <c r="B42" s="12"/>
      <c r="C42" s="12"/>
      <c r="D42" s="12"/>
      <c r="E42" s="12"/>
      <c r="F42" s="12"/>
      <c r="G42" s="12"/>
      <c r="H42" s="12"/>
    </row>
    <row r="43" spans="1:9" ht="15.6" x14ac:dyDescent="0.3">
      <c r="A43" s="20" t="s">
        <v>47</v>
      </c>
      <c r="B43" s="20"/>
      <c r="C43" s="20"/>
      <c r="D43" s="20"/>
      <c r="E43" s="20"/>
      <c r="F43" s="20"/>
      <c r="G43" s="20"/>
      <c r="H43" s="20"/>
    </row>
    <row r="44" spans="1:9" ht="15.6" x14ac:dyDescent="0.3">
      <c r="A44" s="12" t="s">
        <v>46</v>
      </c>
      <c r="B44" s="12"/>
      <c r="C44" s="12"/>
      <c r="D44" s="12"/>
      <c r="E44" s="12"/>
      <c r="F44" s="12"/>
      <c r="G44" s="12"/>
      <c r="H44" s="12"/>
    </row>
    <row r="45" spans="1:9" ht="15.6" x14ac:dyDescent="0.3">
      <c r="A45" s="24" t="s">
        <v>45</v>
      </c>
      <c r="B45" s="24"/>
      <c r="C45" s="24"/>
      <c r="D45" s="24"/>
      <c r="E45" s="24"/>
      <c r="F45" s="24"/>
      <c r="G45" s="24"/>
      <c r="H45" s="24"/>
    </row>
    <row r="46" spans="1:9" x14ac:dyDescent="0.3">
      <c r="A46" t="s">
        <v>44</v>
      </c>
      <c r="I46">
        <f>H39+238710</f>
        <v>2392063.56</v>
      </c>
    </row>
    <row r="47" spans="1:9" ht="15.6" x14ac:dyDescent="0.3">
      <c r="A47" s="20" t="s">
        <v>43</v>
      </c>
      <c r="B47" s="20"/>
      <c r="C47" s="20"/>
      <c r="D47" s="20"/>
      <c r="E47" s="20"/>
      <c r="F47" s="20"/>
      <c r="G47" s="20"/>
      <c r="H47" s="20"/>
    </row>
    <row r="48" spans="1:9" ht="15.6" x14ac:dyDescent="0.3">
      <c r="A48" s="20" t="s">
        <v>42</v>
      </c>
      <c r="B48" s="20"/>
      <c r="C48" s="20"/>
      <c r="D48" s="20"/>
      <c r="E48" s="20"/>
      <c r="F48" s="20"/>
      <c r="G48" s="20"/>
      <c r="H48" s="20"/>
    </row>
    <row r="49" spans="1:8" ht="15.6" x14ac:dyDescent="0.3">
      <c r="A49" s="12" t="s">
        <v>41</v>
      </c>
      <c r="B49" s="12"/>
      <c r="C49" s="12"/>
      <c r="D49" s="12"/>
      <c r="E49" s="12"/>
      <c r="F49" s="12"/>
      <c r="G49" s="12"/>
      <c r="H49" s="12"/>
    </row>
    <row r="51" spans="1:8" ht="100.8" x14ac:dyDescent="0.3">
      <c r="A51" s="11" t="s">
        <v>15</v>
      </c>
      <c r="B51" s="11" t="s">
        <v>40</v>
      </c>
      <c r="C51" s="19" t="s">
        <v>39</v>
      </c>
      <c r="D51" s="19"/>
      <c r="E51" s="14" t="s">
        <v>38</v>
      </c>
      <c r="F51" s="11" t="s">
        <v>37</v>
      </c>
      <c r="G51" s="21" t="s">
        <v>36</v>
      </c>
      <c r="H51" s="21"/>
    </row>
    <row r="52" spans="1:8" x14ac:dyDescent="0.3">
      <c r="A52" s="10">
        <v>1</v>
      </c>
      <c r="B52" s="10">
        <v>2</v>
      </c>
      <c r="C52" s="28">
        <v>3</v>
      </c>
      <c r="D52" s="28"/>
      <c r="E52" s="10">
        <v>4</v>
      </c>
      <c r="F52" s="10">
        <v>5</v>
      </c>
      <c r="G52" s="28">
        <v>6</v>
      </c>
      <c r="H52" s="28"/>
    </row>
    <row r="53" spans="1:8" ht="115.2" x14ac:dyDescent="0.3">
      <c r="A53" s="2">
        <v>1</v>
      </c>
      <c r="B53" s="13" t="s">
        <v>35</v>
      </c>
      <c r="C53" s="19" t="s">
        <v>33</v>
      </c>
      <c r="D53" s="19"/>
      <c r="E53" s="1">
        <f>J29</f>
        <v>1075848</v>
      </c>
      <c r="F53" s="1">
        <v>4325.3999999999996</v>
      </c>
      <c r="G53" s="32" t="s">
        <v>13</v>
      </c>
      <c r="H53" s="32"/>
    </row>
    <row r="54" spans="1:8" ht="65.25" customHeight="1" x14ac:dyDescent="0.3">
      <c r="A54" s="2">
        <v>2</v>
      </c>
      <c r="B54" s="13" t="s">
        <v>34</v>
      </c>
      <c r="C54" s="19" t="s">
        <v>33</v>
      </c>
      <c r="D54" s="19"/>
      <c r="E54" s="1">
        <f>J30</f>
        <v>1077497.56</v>
      </c>
      <c r="F54" s="1">
        <v>4325.3999999999996</v>
      </c>
      <c r="G54" s="32" t="s">
        <v>13</v>
      </c>
      <c r="H54" s="32"/>
    </row>
    <row r="56" spans="1:8" ht="15.6" x14ac:dyDescent="0.3">
      <c r="A56" s="12" t="s">
        <v>32</v>
      </c>
    </row>
    <row r="57" spans="1:8" x14ac:dyDescent="0.3">
      <c r="A57" t="s">
        <v>31</v>
      </c>
    </row>
    <row r="59" spans="1:8" ht="15.6" x14ac:dyDescent="0.3">
      <c r="A59" s="24" t="s">
        <v>30</v>
      </c>
      <c r="B59" s="24"/>
      <c r="C59" s="24"/>
      <c r="D59" s="24"/>
      <c r="E59" s="24"/>
      <c r="F59" s="24"/>
      <c r="G59" s="24"/>
      <c r="H59" s="24"/>
    </row>
    <row r="61" spans="1:8" ht="28.8" x14ac:dyDescent="0.3">
      <c r="A61" s="11" t="s">
        <v>15</v>
      </c>
      <c r="B61" s="11" t="s">
        <v>29</v>
      </c>
      <c r="C61" s="34" t="s">
        <v>28</v>
      </c>
      <c r="D61" s="35"/>
      <c r="E61" s="36"/>
      <c r="F61" s="34" t="s">
        <v>27</v>
      </c>
      <c r="G61" s="35"/>
      <c r="H61" s="36"/>
    </row>
    <row r="62" spans="1:8" x14ac:dyDescent="0.3">
      <c r="A62" s="10">
        <v>1</v>
      </c>
      <c r="B62" s="10">
        <v>2</v>
      </c>
      <c r="C62" s="37">
        <v>3</v>
      </c>
      <c r="D62" s="38"/>
      <c r="E62" s="39"/>
      <c r="F62" s="40">
        <v>4</v>
      </c>
      <c r="G62" s="41"/>
      <c r="H62" s="42"/>
    </row>
    <row r="63" spans="1:8" x14ac:dyDescent="0.3">
      <c r="A63" s="2"/>
      <c r="B63" s="2">
        <v>36</v>
      </c>
      <c r="C63" s="9"/>
      <c r="D63" s="8">
        <v>2</v>
      </c>
      <c r="E63" s="7"/>
      <c r="F63" s="9"/>
      <c r="G63" s="8">
        <v>0</v>
      </c>
      <c r="H63" s="7"/>
    </row>
    <row r="65" spans="1:8" ht="87.75" customHeight="1" x14ac:dyDescent="0.3">
      <c r="A65" s="6">
        <v>5</v>
      </c>
      <c r="B65" s="29" t="s">
        <v>26</v>
      </c>
      <c r="C65" s="29"/>
      <c r="D65" s="29"/>
      <c r="E65" s="29"/>
      <c r="F65" s="29"/>
      <c r="G65" s="29"/>
      <c r="H65" s="29"/>
    </row>
    <row r="66" spans="1:8" ht="15" thickBot="1" x14ac:dyDescent="0.35"/>
    <row r="67" spans="1:8" ht="63.75" customHeight="1" thickBot="1" x14ac:dyDescent="0.35">
      <c r="A67" s="5" t="s">
        <v>25</v>
      </c>
      <c r="B67" s="5" t="s">
        <v>24</v>
      </c>
      <c r="C67" s="5" t="s">
        <v>23</v>
      </c>
      <c r="D67" s="5" t="s">
        <v>22</v>
      </c>
      <c r="E67" s="30" t="s">
        <v>21</v>
      </c>
      <c r="F67" s="30"/>
      <c r="G67" s="31" t="s">
        <v>20</v>
      </c>
      <c r="H67" s="31"/>
    </row>
    <row r="68" spans="1:8" ht="15" thickBot="1" x14ac:dyDescent="0.35">
      <c r="A68" s="5">
        <v>1</v>
      </c>
      <c r="B68" s="5">
        <v>2</v>
      </c>
      <c r="C68" s="5">
        <v>3</v>
      </c>
      <c r="D68" s="5">
        <v>4</v>
      </c>
      <c r="E68" s="5">
        <v>5</v>
      </c>
      <c r="F68" s="5">
        <v>6</v>
      </c>
      <c r="G68" s="3"/>
      <c r="H68" s="3"/>
    </row>
    <row r="69" spans="1:8" ht="47.4" thickBot="1" x14ac:dyDescent="0.35">
      <c r="A69" s="4">
        <v>1</v>
      </c>
      <c r="B69" s="4" t="s">
        <v>19</v>
      </c>
      <c r="C69" s="4">
        <v>0</v>
      </c>
      <c r="D69" s="4"/>
      <c r="E69" s="4"/>
      <c r="F69" s="4"/>
      <c r="G69" s="3"/>
      <c r="H69" s="3"/>
    </row>
    <row r="70" spans="1:8" ht="31.8" thickBot="1" x14ac:dyDescent="0.35">
      <c r="A70" s="4">
        <v>2</v>
      </c>
      <c r="B70" s="4" t="s">
        <v>18</v>
      </c>
      <c r="C70" s="4">
        <v>0</v>
      </c>
      <c r="D70" s="4"/>
      <c r="E70" s="4"/>
      <c r="F70" s="4"/>
      <c r="G70" s="3"/>
      <c r="H70" s="3"/>
    </row>
    <row r="71" spans="1:8" ht="16.5" customHeight="1" thickBot="1" x14ac:dyDescent="0.35">
      <c r="A71" s="33" t="s">
        <v>17</v>
      </c>
      <c r="B71" s="33"/>
      <c r="C71" s="4">
        <v>0</v>
      </c>
      <c r="D71" s="4"/>
      <c r="E71" s="4"/>
      <c r="F71" s="4"/>
      <c r="G71" s="3"/>
      <c r="H71" s="3"/>
    </row>
    <row r="73" spans="1:8" x14ac:dyDescent="0.3">
      <c r="B73" t="s">
        <v>16</v>
      </c>
    </row>
  </sheetData>
  <mergeCells count="34">
    <mergeCell ref="A71:B71"/>
    <mergeCell ref="C54:D54"/>
    <mergeCell ref="G54:H54"/>
    <mergeCell ref="A59:H59"/>
    <mergeCell ref="C61:E61"/>
    <mergeCell ref="F61:H61"/>
    <mergeCell ref="C62:E62"/>
    <mergeCell ref="F62:H62"/>
    <mergeCell ref="B65:H65"/>
    <mergeCell ref="E67:F67"/>
    <mergeCell ref="G67:H67"/>
    <mergeCell ref="C53:D53"/>
    <mergeCell ref="G53:H53"/>
    <mergeCell ref="B24:B25"/>
    <mergeCell ref="C24:C25"/>
    <mergeCell ref="D24:D25"/>
    <mergeCell ref="C52:D52"/>
    <mergeCell ref="G52:H52"/>
    <mergeCell ref="E24:F24"/>
    <mergeCell ref="A48:H48"/>
    <mergeCell ref="C51:D51"/>
    <mergeCell ref="G51:H51"/>
    <mergeCell ref="A1:H1"/>
    <mergeCell ref="A2:H2"/>
    <mergeCell ref="A5:H5"/>
    <mergeCell ref="A6:H6"/>
    <mergeCell ref="A16:H16"/>
    <mergeCell ref="G24:H24"/>
    <mergeCell ref="A39:D39"/>
    <mergeCell ref="A41:H41"/>
    <mergeCell ref="A43:H43"/>
    <mergeCell ref="A45:H45"/>
    <mergeCell ref="A47:H47"/>
    <mergeCell ref="A24:A25"/>
  </mergeCells>
  <pageMargins left="0.7" right="0.7" top="0.75" bottom="0.75" header="0.3" footer="0.3"/>
  <pageSetup paperSize="9" scale="84" orientation="portrait" r:id="rId1"/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 (5)</vt:lpstr>
      <vt:lpstr>'Лист1 (5)'!Область_печати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Ilya</dc:creator>
  <cp:lastModifiedBy>Ilya</cp:lastModifiedBy>
  <dcterms:created xsi:type="dcterms:W3CDTF">2026-04-02T07:52:41Z</dcterms:created>
  <dcterms:modified xsi:type="dcterms:W3CDTF">2026-04-02T08:07:47Z</dcterms:modified>
</cp:coreProperties>
</file>