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3" i="1"/>
  <c r="D113" s="1"/>
  <c r="C112"/>
  <c r="D112" s="1"/>
  <c r="C111"/>
  <c r="D111" s="1"/>
  <c r="C110"/>
  <c r="D110" s="1"/>
  <c r="C109"/>
  <c r="D109" s="1"/>
  <c r="C108"/>
  <c r="D108" s="1"/>
  <c r="C107"/>
  <c r="D107" s="1"/>
  <c r="C106"/>
  <c r="D106" s="1"/>
  <c r="C105"/>
  <c r="D105" s="1"/>
  <c r="C104"/>
  <c r="D104" s="1"/>
  <c r="C103"/>
  <c r="D103" s="1"/>
  <c r="C102"/>
  <c r="D102" s="1"/>
  <c r="C101"/>
  <c r="D101" s="1"/>
  <c r="C100"/>
  <c r="D100" s="1"/>
  <c r="C99"/>
  <c r="D99" s="1"/>
  <c r="C98"/>
  <c r="D98" s="1"/>
  <c r="C97"/>
  <c r="D97" s="1"/>
  <c r="C96"/>
  <c r="D96" s="1"/>
  <c r="C95"/>
  <c r="D95" s="1"/>
  <c r="C94"/>
  <c r="D94" s="1"/>
  <c r="C93"/>
  <c r="D93" s="1"/>
  <c r="C92"/>
  <c r="D92" s="1"/>
  <c r="C91"/>
  <c r="D91" s="1"/>
  <c r="C90"/>
  <c r="D90" s="1"/>
  <c r="C89"/>
  <c r="D89" s="1"/>
  <c r="C88"/>
  <c r="D88" s="1"/>
  <c r="C87"/>
  <c r="D87" s="1"/>
  <c r="C86"/>
  <c r="D86" s="1"/>
  <c r="C85"/>
  <c r="D85" s="1"/>
  <c r="C84"/>
  <c r="D84" s="1"/>
  <c r="C83"/>
  <c r="D83" s="1"/>
  <c r="C82"/>
  <c r="D82" s="1"/>
  <c r="C81"/>
  <c r="D81" s="1"/>
  <c r="C80"/>
  <c r="D80" s="1"/>
  <c r="C79"/>
  <c r="D79" s="1"/>
  <c r="C78"/>
  <c r="D78" s="1"/>
  <c r="C77"/>
  <c r="D77" s="1"/>
  <c r="C76"/>
  <c r="D76" s="1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2"/>
  <c r="D62" s="1"/>
  <c r="C61"/>
  <c r="D61" s="1"/>
  <c r="C60"/>
  <c r="D60" s="1"/>
  <c r="C59"/>
  <c r="D59" s="1"/>
  <c r="C58"/>
  <c r="D58" s="1"/>
  <c r="C57"/>
  <c r="D57" s="1"/>
  <c r="C56"/>
  <c r="D56" s="1"/>
  <c r="C55"/>
  <c r="D55" s="1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G4"/>
  <c r="C7" s="1"/>
</calcChain>
</file>

<file path=xl/sharedStrings.xml><?xml version="1.0" encoding="utf-8"?>
<sst xmlns="http://schemas.openxmlformats.org/spreadsheetml/2006/main" count="192" uniqueCount="190">
  <si>
    <t>Смета расходов на январь - декабрь 2014 года</t>
  </si>
  <si>
    <t>Площадь</t>
  </si>
  <si>
    <t>ставка</t>
  </si>
  <si>
    <t>План</t>
  </si>
  <si>
    <t>Адрес дома: 7 Парковая ул., д. 6 к.1</t>
  </si>
  <si>
    <t>Код</t>
  </si>
  <si>
    <t>Наименование статьи</t>
  </si>
  <si>
    <t>План (руб.)</t>
  </si>
  <si>
    <t>I.</t>
  </si>
  <si>
    <t>РАСХОДЫ</t>
  </si>
  <si>
    <t>70</t>
  </si>
  <si>
    <t xml:space="preserve">   1.Cодержание домохозяйства</t>
  </si>
  <si>
    <t>70а</t>
  </si>
  <si>
    <t xml:space="preserve">      Оплата услуг РЭП</t>
  </si>
  <si>
    <t>СИТР</t>
  </si>
  <si>
    <t xml:space="preserve">         Содержание ИТР(справочно)</t>
  </si>
  <si>
    <t>10</t>
  </si>
  <si>
    <t xml:space="preserve">            Оплата труда ИТР и специалистов</t>
  </si>
  <si>
    <t>20-1</t>
  </si>
  <si>
    <t xml:space="preserve">            Начисления на зарплату ИТР (30,2%)</t>
  </si>
  <si>
    <t>20</t>
  </si>
  <si>
    <t xml:space="preserve">            Прочие расходы по содержанию ИТР</t>
  </si>
  <si>
    <t>МОП</t>
  </si>
  <si>
    <t xml:space="preserve">         Содержание МОП</t>
  </si>
  <si>
    <t>40</t>
  </si>
  <si>
    <t xml:space="preserve">            Содержание уборщиков</t>
  </si>
  <si>
    <t>40-1</t>
  </si>
  <si>
    <t xml:space="preserve">               Оплата труда уборщиков</t>
  </si>
  <si>
    <t>50</t>
  </si>
  <si>
    <t xml:space="preserve">               Начисления на зарплату уборщиков 30,2%</t>
  </si>
  <si>
    <t xml:space="preserve">               Прочие расходы уборщиков</t>
  </si>
  <si>
    <t xml:space="preserve">               Затраты ИТР(уборщики)</t>
  </si>
  <si>
    <t>60</t>
  </si>
  <si>
    <t xml:space="preserve">            Содержание мусоросборщиков</t>
  </si>
  <si>
    <t xml:space="preserve">               Оплата труда мусоросборщиков</t>
  </si>
  <si>
    <t xml:space="preserve">               Начисления на зарплату мусоросборщиков 30,2%</t>
  </si>
  <si>
    <t xml:space="preserve">               Прочие расходы мусоросборщиков</t>
  </si>
  <si>
    <t xml:space="preserve">               Затраты ИТР(мусоросборщиков)</t>
  </si>
  <si>
    <t>ТР</t>
  </si>
  <si>
    <t xml:space="preserve">         Затраты на текущий ремонт, выполняемый хозспособом</t>
  </si>
  <si>
    <t>110э-1</t>
  </si>
  <si>
    <t xml:space="preserve">            Обслуживание и ремонт инженер.коммуникаций</t>
  </si>
  <si>
    <t>110э-сс</t>
  </si>
  <si>
    <t xml:space="preserve">               Содержание слесарей-сантехников</t>
  </si>
  <si>
    <t xml:space="preserve">                  Оплата труда слесарей-сантехников</t>
  </si>
  <si>
    <t xml:space="preserve">                  Начисления на зарплату слесарей-сантехников</t>
  </si>
  <si>
    <t xml:space="preserve">                  Прочие расходы по содержанию слесарей-сантехников</t>
  </si>
  <si>
    <t>110э-эг</t>
  </si>
  <si>
    <t xml:space="preserve">               Содержание электрогазосварщиков</t>
  </si>
  <si>
    <t xml:space="preserve">                  Оплата труда электрогазосварщиков</t>
  </si>
  <si>
    <t xml:space="preserve">                  Начисления на зарплату электрогазосварщ.</t>
  </si>
  <si>
    <t xml:space="preserve">                  Прочие расходы по содержанию электрогазос</t>
  </si>
  <si>
    <t>110э-эм</t>
  </si>
  <si>
    <t xml:space="preserve">               Содержание электромонтеров</t>
  </si>
  <si>
    <t xml:space="preserve">                  Оплата труда электромонтеров</t>
  </si>
  <si>
    <t xml:space="preserve">                  Начисления на зарплату электромонтеров</t>
  </si>
  <si>
    <t xml:space="preserve">                  Прочие расходы по содержанию элетромонтеров</t>
  </si>
  <si>
    <t xml:space="preserve">               Затраты ИТР(РТР инж.об.)</t>
  </si>
  <si>
    <t>110Р</t>
  </si>
  <si>
    <t xml:space="preserve">            Содержание других РТР</t>
  </si>
  <si>
    <t>110-К</t>
  </si>
  <si>
    <t xml:space="preserve">               Содержание кровельщиков</t>
  </si>
  <si>
    <t xml:space="preserve">                  Оплата труда кровельщиков</t>
  </si>
  <si>
    <t xml:space="preserve">                  Начисления на зарплату кровельщиков</t>
  </si>
  <si>
    <t xml:space="preserve">                  Прочие расходы по содержанию кровельщиков</t>
  </si>
  <si>
    <t>110р-к</t>
  </si>
  <si>
    <t xml:space="preserve">               Содержание каменщиков</t>
  </si>
  <si>
    <t>110-к</t>
  </si>
  <si>
    <t xml:space="preserve">                  Оплата труда каменщиков</t>
  </si>
  <si>
    <t xml:space="preserve">                  Начисления на зарплату каменщиков</t>
  </si>
  <si>
    <t xml:space="preserve">                  Прочие расходы по содержанию каменщиков</t>
  </si>
  <si>
    <t>110р-м</t>
  </si>
  <si>
    <t xml:space="preserve">               Содержание маляров</t>
  </si>
  <si>
    <t>110-м</t>
  </si>
  <si>
    <t xml:space="preserve">                  Оплата труда маляров</t>
  </si>
  <si>
    <t xml:space="preserve">                  Начисления на зарплату маляров</t>
  </si>
  <si>
    <t xml:space="preserve">                  Прочие расходы по содержанию маляров</t>
  </si>
  <si>
    <t>110р-п</t>
  </si>
  <si>
    <t xml:space="preserve">               Содержание плотников</t>
  </si>
  <si>
    <t>110-п</t>
  </si>
  <si>
    <t xml:space="preserve">                  Оплата труда плотников</t>
  </si>
  <si>
    <t xml:space="preserve">                  Начисления на зарплату плотников</t>
  </si>
  <si>
    <t xml:space="preserve">                  Прочие расходы по содержанию плотников</t>
  </si>
  <si>
    <t>110р-пс</t>
  </si>
  <si>
    <t xml:space="preserve">               Содержание подсобных рабочих</t>
  </si>
  <si>
    <t>110-пр</t>
  </si>
  <si>
    <t xml:space="preserve">                  Оплата труда подсобных рабочих</t>
  </si>
  <si>
    <t xml:space="preserve">                  Начисления на зарплату подсобных рабочих</t>
  </si>
  <si>
    <t xml:space="preserve">                  Прочие расходы по содержанию подсобн. раб</t>
  </si>
  <si>
    <t>110р-с</t>
  </si>
  <si>
    <t xml:space="preserve">               Содержание столяра-строителя</t>
  </si>
  <si>
    <t>110-сс</t>
  </si>
  <si>
    <t xml:space="preserve">                  Оплата труда столяра-строителя</t>
  </si>
  <si>
    <t xml:space="preserve">                  Начисления на зарплату столяра-строителя</t>
  </si>
  <si>
    <t xml:space="preserve">                  Прочие расходы на зарплату столяров-строи</t>
  </si>
  <si>
    <t>110р-ш</t>
  </si>
  <si>
    <t xml:space="preserve">               Содержание штукатуров</t>
  </si>
  <si>
    <t>110-ш</t>
  </si>
  <si>
    <t xml:space="preserve">                  Оплата труда штукатура</t>
  </si>
  <si>
    <t xml:space="preserve">                  Начисления на зарплату штукатура</t>
  </si>
  <si>
    <t xml:space="preserve">                  Прочие расходы на зарплату штукатура</t>
  </si>
  <si>
    <t xml:space="preserve">               Затраты ИТР(РТР мест общ.польз.)</t>
  </si>
  <si>
    <t>70б</t>
  </si>
  <si>
    <t xml:space="preserve">      Вывоз и обезвреживание бытовых отходов</t>
  </si>
  <si>
    <t>70б-1</t>
  </si>
  <si>
    <t xml:space="preserve">         Вывоз  Т Б О</t>
  </si>
  <si>
    <t>70б-2</t>
  </si>
  <si>
    <t xml:space="preserve">         Захоронение и переработка ТБО</t>
  </si>
  <si>
    <t>70В</t>
  </si>
  <si>
    <t xml:space="preserve">      Вывоз и утилизация  К Г М</t>
  </si>
  <si>
    <t>70ж</t>
  </si>
  <si>
    <t xml:space="preserve">      Прочие услуги</t>
  </si>
  <si>
    <t>70ж-1</t>
  </si>
  <si>
    <t xml:space="preserve">         Силовая, световая эл.энергия</t>
  </si>
  <si>
    <t>70ж-1-1</t>
  </si>
  <si>
    <t xml:space="preserve">            для домов с эл.плитами</t>
  </si>
  <si>
    <t>70ж-1-2</t>
  </si>
  <si>
    <t xml:space="preserve">            для домов с газовыми плитами</t>
  </si>
  <si>
    <t>70ж-7</t>
  </si>
  <si>
    <t xml:space="preserve">         Проф. санитарная обработка мест общего пользования</t>
  </si>
  <si>
    <t>70ж-2-1</t>
  </si>
  <si>
    <t xml:space="preserve">            Дератизация(чердаки и подвалы)</t>
  </si>
  <si>
    <t>70ж-2-2</t>
  </si>
  <si>
    <t xml:space="preserve">            Дезинсекция (мусорокамеры)</t>
  </si>
  <si>
    <t>70ж-2-4</t>
  </si>
  <si>
    <t xml:space="preserve">            Очистка и дезинфекция мусоропроводов</t>
  </si>
  <si>
    <t xml:space="preserve">            Дезинфекция (разовая)</t>
  </si>
  <si>
    <t>70ж-6</t>
  </si>
  <si>
    <t xml:space="preserve">         Вода на хознужды</t>
  </si>
  <si>
    <t>70ж-5</t>
  </si>
  <si>
    <t xml:space="preserve">         Прочие</t>
  </si>
  <si>
    <t>100</t>
  </si>
  <si>
    <t xml:space="preserve">   2.Текущий ремонт, выполняемый подрядными организациями (Приложение 1 ДЕЗ)</t>
  </si>
  <si>
    <t>100-1</t>
  </si>
  <si>
    <t xml:space="preserve">      Обслуживание лифтов</t>
  </si>
  <si>
    <t>100-2</t>
  </si>
  <si>
    <t xml:space="preserve">      Аварийные работы</t>
  </si>
  <si>
    <t>100-7-2</t>
  </si>
  <si>
    <t xml:space="preserve">      Т/о газового оборудования</t>
  </si>
  <si>
    <t>101</t>
  </si>
  <si>
    <t xml:space="preserve">      Обепечение мер пожарной безопасности</t>
  </si>
  <si>
    <t>101-1</t>
  </si>
  <si>
    <t xml:space="preserve">         ТО систем ДУ и ППА</t>
  </si>
  <si>
    <t>101-2</t>
  </si>
  <si>
    <t xml:space="preserve">         Замеры сопротивлений</t>
  </si>
  <si>
    <t>100-7-6</t>
  </si>
  <si>
    <t xml:space="preserve">         Электро-пожарная безопасность быт.электроплит</t>
  </si>
  <si>
    <t>100и</t>
  </si>
  <si>
    <t xml:space="preserve">      Прочие расходы</t>
  </si>
  <si>
    <t>100-7-3</t>
  </si>
  <si>
    <t xml:space="preserve">         Обслуживание систем автоматизации расширительных баков</t>
  </si>
  <si>
    <t>100-7-5</t>
  </si>
  <si>
    <t xml:space="preserve">         Установка энергосберегающего оборудования</t>
  </si>
  <si>
    <t>100-9</t>
  </si>
  <si>
    <t xml:space="preserve">         Герметизация швов</t>
  </si>
  <si>
    <t>70ж-3</t>
  </si>
  <si>
    <t xml:space="preserve">         Проверка и очистка дымоходов и вентканалов</t>
  </si>
  <si>
    <t>70ж-3-1</t>
  </si>
  <si>
    <t xml:space="preserve">            дымоходы (газ.колонки)</t>
  </si>
  <si>
    <t>70ж-3-2</t>
  </si>
  <si>
    <t xml:space="preserve">            Т/о вентканалов</t>
  </si>
  <si>
    <t>100-10</t>
  </si>
  <si>
    <t xml:space="preserve">         Т/о систем пожарных водопроводов</t>
  </si>
  <si>
    <t>100-13</t>
  </si>
  <si>
    <t xml:space="preserve">         Текущий ремонт подъездов, лестничных клеток</t>
  </si>
  <si>
    <t>100-14</t>
  </si>
  <si>
    <t xml:space="preserve">         Т/о свет. дом. знак., ул. указ., светильн., СПГ</t>
  </si>
  <si>
    <t>100-15</t>
  </si>
  <si>
    <t xml:space="preserve">         Ремонт кровли</t>
  </si>
  <si>
    <t>100-16</t>
  </si>
  <si>
    <t xml:space="preserve">         Ремонт фасадов и цоколей</t>
  </si>
  <si>
    <t xml:space="preserve">         Страхование</t>
  </si>
  <si>
    <t xml:space="preserve">         Обслуживание насосов</t>
  </si>
  <si>
    <t>102</t>
  </si>
  <si>
    <t xml:space="preserve">      Прочие непредвиденые работы</t>
  </si>
  <si>
    <t>130</t>
  </si>
  <si>
    <t xml:space="preserve">   3.Амортизация машин и оборудования</t>
  </si>
  <si>
    <t>140</t>
  </si>
  <si>
    <t xml:space="preserve">   4.Техническая инвентаризация</t>
  </si>
  <si>
    <t>190</t>
  </si>
  <si>
    <t xml:space="preserve">   5.Комиссионные расходы</t>
  </si>
  <si>
    <t>230</t>
  </si>
  <si>
    <t xml:space="preserve">   6.Прочие расходы (отчисления) ДЕЗ</t>
  </si>
  <si>
    <t>240</t>
  </si>
  <si>
    <t xml:space="preserve">   7.Содержание службы заказчика</t>
  </si>
  <si>
    <t>99</t>
  </si>
  <si>
    <t xml:space="preserve">   ВСЕГО В ГОД</t>
  </si>
  <si>
    <t>99-3</t>
  </si>
  <si>
    <t xml:space="preserve">   ВСЕГО в мес.1 кв.м жил.площади</t>
  </si>
  <si>
    <t xml:space="preserve">   Ставка планово нормативная на 1 м.кв.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</si>
</sst>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indexed="64"/>
      <name val="Arial"/>
      <charset val="1"/>
    </font>
    <font>
      <sz val="10"/>
      <color indexed="64"/>
      <name val="Arial"/>
      <family val="2"/>
      <charset val="204"/>
    </font>
    <font>
      <b/>
      <sz val="11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10"/>
      <color indexed="64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0" fillId="0" borderId="2" xfId="0" applyBorder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5"/>
  <sheetViews>
    <sheetView tabSelected="1" workbookViewId="0">
      <selection sqref="A1:XFD1048576"/>
    </sheetView>
  </sheetViews>
  <sheetFormatPr defaultRowHeight="15"/>
  <cols>
    <col min="1" max="1" width="12.7109375" customWidth="1"/>
    <col min="2" max="2" width="58.28515625" customWidth="1"/>
    <col min="3" max="3" width="14.5703125" customWidth="1"/>
    <col min="257" max="257" width="12.7109375" customWidth="1"/>
    <col min="258" max="258" width="58.28515625" customWidth="1"/>
    <col min="259" max="259" width="14.5703125" customWidth="1"/>
    <col min="513" max="513" width="12.7109375" customWidth="1"/>
    <col min="514" max="514" width="58.28515625" customWidth="1"/>
    <col min="515" max="515" width="14.5703125" customWidth="1"/>
    <col min="769" max="769" width="12.7109375" customWidth="1"/>
    <col min="770" max="770" width="58.28515625" customWidth="1"/>
    <col min="771" max="771" width="14.5703125" customWidth="1"/>
    <col min="1025" max="1025" width="12.7109375" customWidth="1"/>
    <col min="1026" max="1026" width="58.28515625" customWidth="1"/>
    <col min="1027" max="1027" width="14.5703125" customWidth="1"/>
    <col min="1281" max="1281" width="12.7109375" customWidth="1"/>
    <col min="1282" max="1282" width="58.28515625" customWidth="1"/>
    <col min="1283" max="1283" width="14.5703125" customWidth="1"/>
    <col min="1537" max="1537" width="12.7109375" customWidth="1"/>
    <col min="1538" max="1538" width="58.28515625" customWidth="1"/>
    <col min="1539" max="1539" width="14.5703125" customWidth="1"/>
    <col min="1793" max="1793" width="12.7109375" customWidth="1"/>
    <col min="1794" max="1794" width="58.28515625" customWidth="1"/>
    <col min="1795" max="1795" width="14.5703125" customWidth="1"/>
    <col min="2049" max="2049" width="12.7109375" customWidth="1"/>
    <col min="2050" max="2050" width="58.28515625" customWidth="1"/>
    <col min="2051" max="2051" width="14.5703125" customWidth="1"/>
    <col min="2305" max="2305" width="12.7109375" customWidth="1"/>
    <col min="2306" max="2306" width="58.28515625" customWidth="1"/>
    <col min="2307" max="2307" width="14.5703125" customWidth="1"/>
    <col min="2561" max="2561" width="12.7109375" customWidth="1"/>
    <col min="2562" max="2562" width="58.28515625" customWidth="1"/>
    <col min="2563" max="2563" width="14.5703125" customWidth="1"/>
    <col min="2817" max="2817" width="12.7109375" customWidth="1"/>
    <col min="2818" max="2818" width="58.28515625" customWidth="1"/>
    <col min="2819" max="2819" width="14.5703125" customWidth="1"/>
    <col min="3073" max="3073" width="12.7109375" customWidth="1"/>
    <col min="3074" max="3074" width="58.28515625" customWidth="1"/>
    <col min="3075" max="3075" width="14.5703125" customWidth="1"/>
    <col min="3329" max="3329" width="12.7109375" customWidth="1"/>
    <col min="3330" max="3330" width="58.28515625" customWidth="1"/>
    <col min="3331" max="3331" width="14.5703125" customWidth="1"/>
    <col min="3585" max="3585" width="12.7109375" customWidth="1"/>
    <col min="3586" max="3586" width="58.28515625" customWidth="1"/>
    <col min="3587" max="3587" width="14.5703125" customWidth="1"/>
    <col min="3841" max="3841" width="12.7109375" customWidth="1"/>
    <col min="3842" max="3842" width="58.28515625" customWidth="1"/>
    <col min="3843" max="3843" width="14.5703125" customWidth="1"/>
    <col min="4097" max="4097" width="12.7109375" customWidth="1"/>
    <col min="4098" max="4098" width="58.28515625" customWidth="1"/>
    <col min="4099" max="4099" width="14.5703125" customWidth="1"/>
    <col min="4353" max="4353" width="12.7109375" customWidth="1"/>
    <col min="4354" max="4354" width="58.28515625" customWidth="1"/>
    <col min="4355" max="4355" width="14.5703125" customWidth="1"/>
    <col min="4609" max="4609" width="12.7109375" customWidth="1"/>
    <col min="4610" max="4610" width="58.28515625" customWidth="1"/>
    <col min="4611" max="4611" width="14.5703125" customWidth="1"/>
    <col min="4865" max="4865" width="12.7109375" customWidth="1"/>
    <col min="4866" max="4866" width="58.28515625" customWidth="1"/>
    <col min="4867" max="4867" width="14.5703125" customWidth="1"/>
    <col min="5121" max="5121" width="12.7109375" customWidth="1"/>
    <col min="5122" max="5122" width="58.28515625" customWidth="1"/>
    <col min="5123" max="5123" width="14.5703125" customWidth="1"/>
    <col min="5377" max="5377" width="12.7109375" customWidth="1"/>
    <col min="5378" max="5378" width="58.28515625" customWidth="1"/>
    <col min="5379" max="5379" width="14.5703125" customWidth="1"/>
    <col min="5633" max="5633" width="12.7109375" customWidth="1"/>
    <col min="5634" max="5634" width="58.28515625" customWidth="1"/>
    <col min="5635" max="5635" width="14.5703125" customWidth="1"/>
    <col min="5889" max="5889" width="12.7109375" customWidth="1"/>
    <col min="5890" max="5890" width="58.28515625" customWidth="1"/>
    <col min="5891" max="5891" width="14.5703125" customWidth="1"/>
    <col min="6145" max="6145" width="12.7109375" customWidth="1"/>
    <col min="6146" max="6146" width="58.28515625" customWidth="1"/>
    <col min="6147" max="6147" width="14.5703125" customWidth="1"/>
    <col min="6401" max="6401" width="12.7109375" customWidth="1"/>
    <col min="6402" max="6402" width="58.28515625" customWidth="1"/>
    <col min="6403" max="6403" width="14.5703125" customWidth="1"/>
    <col min="6657" max="6657" width="12.7109375" customWidth="1"/>
    <col min="6658" max="6658" width="58.28515625" customWidth="1"/>
    <col min="6659" max="6659" width="14.5703125" customWidth="1"/>
    <col min="6913" max="6913" width="12.7109375" customWidth="1"/>
    <col min="6914" max="6914" width="58.28515625" customWidth="1"/>
    <col min="6915" max="6915" width="14.5703125" customWidth="1"/>
    <col min="7169" max="7169" width="12.7109375" customWidth="1"/>
    <col min="7170" max="7170" width="58.28515625" customWidth="1"/>
    <col min="7171" max="7171" width="14.5703125" customWidth="1"/>
    <col min="7425" max="7425" width="12.7109375" customWidth="1"/>
    <col min="7426" max="7426" width="58.28515625" customWidth="1"/>
    <col min="7427" max="7427" width="14.5703125" customWidth="1"/>
    <col min="7681" max="7681" width="12.7109375" customWidth="1"/>
    <col min="7682" max="7682" width="58.28515625" customWidth="1"/>
    <col min="7683" max="7683" width="14.5703125" customWidth="1"/>
    <col min="7937" max="7937" width="12.7109375" customWidth="1"/>
    <col min="7938" max="7938" width="58.28515625" customWidth="1"/>
    <col min="7939" max="7939" width="14.5703125" customWidth="1"/>
    <col min="8193" max="8193" width="12.7109375" customWidth="1"/>
    <col min="8194" max="8194" width="58.28515625" customWidth="1"/>
    <col min="8195" max="8195" width="14.5703125" customWidth="1"/>
    <col min="8449" max="8449" width="12.7109375" customWidth="1"/>
    <col min="8450" max="8450" width="58.28515625" customWidth="1"/>
    <col min="8451" max="8451" width="14.5703125" customWidth="1"/>
    <col min="8705" max="8705" width="12.7109375" customWidth="1"/>
    <col min="8706" max="8706" width="58.28515625" customWidth="1"/>
    <col min="8707" max="8707" width="14.5703125" customWidth="1"/>
    <col min="8961" max="8961" width="12.7109375" customWidth="1"/>
    <col min="8962" max="8962" width="58.28515625" customWidth="1"/>
    <col min="8963" max="8963" width="14.5703125" customWidth="1"/>
    <col min="9217" max="9217" width="12.7109375" customWidth="1"/>
    <col min="9218" max="9218" width="58.28515625" customWidth="1"/>
    <col min="9219" max="9219" width="14.5703125" customWidth="1"/>
    <col min="9473" max="9473" width="12.7109375" customWidth="1"/>
    <col min="9474" max="9474" width="58.28515625" customWidth="1"/>
    <col min="9475" max="9475" width="14.5703125" customWidth="1"/>
    <col min="9729" max="9729" width="12.7109375" customWidth="1"/>
    <col min="9730" max="9730" width="58.28515625" customWidth="1"/>
    <col min="9731" max="9731" width="14.5703125" customWidth="1"/>
    <col min="9985" max="9985" width="12.7109375" customWidth="1"/>
    <col min="9986" max="9986" width="58.28515625" customWidth="1"/>
    <col min="9987" max="9987" width="14.5703125" customWidth="1"/>
    <col min="10241" max="10241" width="12.7109375" customWidth="1"/>
    <col min="10242" max="10242" width="58.28515625" customWidth="1"/>
    <col min="10243" max="10243" width="14.5703125" customWidth="1"/>
    <col min="10497" max="10497" width="12.7109375" customWidth="1"/>
    <col min="10498" max="10498" width="58.28515625" customWidth="1"/>
    <col min="10499" max="10499" width="14.5703125" customWidth="1"/>
    <col min="10753" max="10753" width="12.7109375" customWidth="1"/>
    <col min="10754" max="10754" width="58.28515625" customWidth="1"/>
    <col min="10755" max="10755" width="14.5703125" customWidth="1"/>
    <col min="11009" max="11009" width="12.7109375" customWidth="1"/>
    <col min="11010" max="11010" width="58.28515625" customWidth="1"/>
    <col min="11011" max="11011" width="14.5703125" customWidth="1"/>
    <col min="11265" max="11265" width="12.7109375" customWidth="1"/>
    <col min="11266" max="11266" width="58.28515625" customWidth="1"/>
    <col min="11267" max="11267" width="14.5703125" customWidth="1"/>
    <col min="11521" max="11521" width="12.7109375" customWidth="1"/>
    <col min="11522" max="11522" width="58.28515625" customWidth="1"/>
    <col min="11523" max="11523" width="14.5703125" customWidth="1"/>
    <col min="11777" max="11777" width="12.7109375" customWidth="1"/>
    <col min="11778" max="11778" width="58.28515625" customWidth="1"/>
    <col min="11779" max="11779" width="14.5703125" customWidth="1"/>
    <col min="12033" max="12033" width="12.7109375" customWidth="1"/>
    <col min="12034" max="12034" width="58.28515625" customWidth="1"/>
    <col min="12035" max="12035" width="14.5703125" customWidth="1"/>
    <col min="12289" max="12289" width="12.7109375" customWidth="1"/>
    <col min="12290" max="12290" width="58.28515625" customWidth="1"/>
    <col min="12291" max="12291" width="14.5703125" customWidth="1"/>
    <col min="12545" max="12545" width="12.7109375" customWidth="1"/>
    <col min="12546" max="12546" width="58.28515625" customWidth="1"/>
    <col min="12547" max="12547" width="14.5703125" customWidth="1"/>
    <col min="12801" max="12801" width="12.7109375" customWidth="1"/>
    <col min="12802" max="12802" width="58.28515625" customWidth="1"/>
    <col min="12803" max="12803" width="14.5703125" customWidth="1"/>
    <col min="13057" max="13057" width="12.7109375" customWidth="1"/>
    <col min="13058" max="13058" width="58.28515625" customWidth="1"/>
    <col min="13059" max="13059" width="14.5703125" customWidth="1"/>
    <col min="13313" max="13313" width="12.7109375" customWidth="1"/>
    <col min="13314" max="13314" width="58.28515625" customWidth="1"/>
    <col min="13315" max="13315" width="14.5703125" customWidth="1"/>
    <col min="13569" max="13569" width="12.7109375" customWidth="1"/>
    <col min="13570" max="13570" width="58.28515625" customWidth="1"/>
    <col min="13571" max="13571" width="14.5703125" customWidth="1"/>
    <col min="13825" max="13825" width="12.7109375" customWidth="1"/>
    <col min="13826" max="13826" width="58.28515625" customWidth="1"/>
    <col min="13827" max="13827" width="14.5703125" customWidth="1"/>
    <col min="14081" max="14081" width="12.7109375" customWidth="1"/>
    <col min="14082" max="14082" width="58.28515625" customWidth="1"/>
    <col min="14083" max="14083" width="14.5703125" customWidth="1"/>
    <col min="14337" max="14337" width="12.7109375" customWidth="1"/>
    <col min="14338" max="14338" width="58.28515625" customWidth="1"/>
    <col min="14339" max="14339" width="14.5703125" customWidth="1"/>
    <col min="14593" max="14593" width="12.7109375" customWidth="1"/>
    <col min="14594" max="14594" width="58.28515625" customWidth="1"/>
    <col min="14595" max="14595" width="14.5703125" customWidth="1"/>
    <col min="14849" max="14849" width="12.7109375" customWidth="1"/>
    <col min="14850" max="14850" width="58.28515625" customWidth="1"/>
    <col min="14851" max="14851" width="14.5703125" customWidth="1"/>
    <col min="15105" max="15105" width="12.7109375" customWidth="1"/>
    <col min="15106" max="15106" width="58.28515625" customWidth="1"/>
    <col min="15107" max="15107" width="14.5703125" customWidth="1"/>
    <col min="15361" max="15361" width="12.7109375" customWidth="1"/>
    <col min="15362" max="15362" width="58.28515625" customWidth="1"/>
    <col min="15363" max="15363" width="14.5703125" customWidth="1"/>
    <col min="15617" max="15617" width="12.7109375" customWidth="1"/>
    <col min="15618" max="15618" width="58.28515625" customWidth="1"/>
    <col min="15619" max="15619" width="14.5703125" customWidth="1"/>
    <col min="15873" max="15873" width="12.7109375" customWidth="1"/>
    <col min="15874" max="15874" width="58.28515625" customWidth="1"/>
    <col min="15875" max="15875" width="14.5703125" customWidth="1"/>
    <col min="16129" max="16129" width="12.7109375" customWidth="1"/>
    <col min="16130" max="16130" width="58.28515625" customWidth="1"/>
    <col min="16131" max="16131" width="14.5703125" customWidth="1"/>
  </cols>
  <sheetData>
    <row r="2" spans="1:7" ht="15.75">
      <c r="A2" s="1" t="s">
        <v>0</v>
      </c>
      <c r="B2" s="2"/>
      <c r="C2" s="2"/>
    </row>
    <row r="3" spans="1:7">
      <c r="A3" s="3"/>
      <c r="B3" s="3"/>
      <c r="C3" s="3"/>
      <c r="E3" s="4" t="s">
        <v>1</v>
      </c>
      <c r="F3" s="4" t="s">
        <v>2</v>
      </c>
      <c r="G3" s="5" t="s">
        <v>3</v>
      </c>
    </row>
    <row r="4" spans="1:7">
      <c r="A4" s="6" t="s">
        <v>4</v>
      </c>
      <c r="B4" s="7"/>
      <c r="C4" s="7"/>
      <c r="E4" s="8">
        <v>3006</v>
      </c>
      <c r="F4" s="8">
        <v>19.510000000000002</v>
      </c>
      <c r="G4" s="8">
        <f>E4*F4*12</f>
        <v>703764.72000000009</v>
      </c>
    </row>
    <row r="5" spans="1:7">
      <c r="A5" s="3"/>
      <c r="B5" s="3"/>
      <c r="C5" s="3"/>
    </row>
    <row r="6" spans="1:7">
      <c r="A6" s="9" t="s">
        <v>5</v>
      </c>
      <c r="B6" s="9" t="s">
        <v>6</v>
      </c>
      <c r="C6" s="10" t="s">
        <v>7</v>
      </c>
    </row>
    <row r="7" spans="1:7">
      <c r="A7" s="11" t="s">
        <v>8</v>
      </c>
      <c r="B7" s="12" t="s">
        <v>9</v>
      </c>
      <c r="C7" s="13">
        <f>G4</f>
        <v>703764.72000000009</v>
      </c>
    </row>
    <row r="8" spans="1:7">
      <c r="A8" s="11" t="s">
        <v>10</v>
      </c>
      <c r="B8" s="12" t="s">
        <v>11</v>
      </c>
      <c r="C8" s="13">
        <f>703764*E8/100</f>
        <v>493097.39049692632</v>
      </c>
      <c r="D8">
        <f>C8*100/720621.37</f>
        <v>68.426695491548671</v>
      </c>
      <c r="E8">
        <v>70.065730912198731</v>
      </c>
    </row>
    <row r="9" spans="1:7">
      <c r="A9" s="11" t="s">
        <v>12</v>
      </c>
      <c r="B9" s="12" t="s">
        <v>13</v>
      </c>
      <c r="C9" s="13">
        <f t="shared" ref="C9:C72" si="0">703764*E9/100</f>
        <v>361596.92194368318</v>
      </c>
      <c r="D9">
        <f t="shared" ref="D9:D72" si="1">C9*100/720621.37</f>
        <v>50.178489980623688</v>
      </c>
      <c r="E9">
        <v>51.380423258888371</v>
      </c>
    </row>
    <row r="10" spans="1:7">
      <c r="A10" s="11" t="s">
        <v>14</v>
      </c>
      <c r="B10" s="12" t="s">
        <v>15</v>
      </c>
      <c r="C10" s="13">
        <f t="shared" si="0"/>
        <v>39737.804115634266</v>
      </c>
      <c r="D10">
        <f t="shared" si="1"/>
        <v>5.5143804735674529</v>
      </c>
      <c r="E10">
        <v>5.6464672980763808</v>
      </c>
    </row>
    <row r="11" spans="1:7">
      <c r="A11" s="11" t="s">
        <v>16</v>
      </c>
      <c r="B11" s="12" t="s">
        <v>17</v>
      </c>
      <c r="C11" s="13">
        <f t="shared" si="0"/>
        <v>26633.913668588539</v>
      </c>
      <c r="D11">
        <f t="shared" si="1"/>
        <v>3.6959650070589136</v>
      </c>
      <c r="E11">
        <v>3.7844950393297383</v>
      </c>
    </row>
    <row r="12" spans="1:7">
      <c r="A12" s="11" t="s">
        <v>18</v>
      </c>
      <c r="B12" s="12" t="s">
        <v>19</v>
      </c>
      <c r="C12" s="13">
        <f t="shared" si="0"/>
        <v>9108.7955839000442</v>
      </c>
      <c r="D12">
        <f t="shared" si="1"/>
        <v>1.2640196312662841</v>
      </c>
      <c r="E12">
        <v>1.294296892694148</v>
      </c>
    </row>
    <row r="13" spans="1:7">
      <c r="A13" s="11" t="s">
        <v>20</v>
      </c>
      <c r="B13" s="12" t="s">
        <v>21</v>
      </c>
      <c r="C13" s="13">
        <f t="shared" si="0"/>
        <v>3995.0850970739325</v>
      </c>
      <c r="D13">
        <f t="shared" si="1"/>
        <v>0.55439448001298275</v>
      </c>
      <c r="E13">
        <v>0.56767397836120237</v>
      </c>
    </row>
    <row r="14" spans="1:7">
      <c r="A14" s="11" t="s">
        <v>22</v>
      </c>
      <c r="B14" s="12" t="s">
        <v>23</v>
      </c>
      <c r="C14" s="13">
        <f t="shared" si="0"/>
        <v>116744.78379562905</v>
      </c>
      <c r="D14">
        <f t="shared" si="1"/>
        <v>16.200571986316344</v>
      </c>
      <c r="E14">
        <v>16.588626840194873</v>
      </c>
    </row>
    <row r="15" spans="1:7">
      <c r="A15" s="11" t="s">
        <v>24</v>
      </c>
      <c r="B15" s="12" t="s">
        <v>25</v>
      </c>
      <c r="C15" s="13">
        <f t="shared" si="0"/>
        <v>116744.78379562905</v>
      </c>
      <c r="D15">
        <f t="shared" si="1"/>
        <v>16.200571986316344</v>
      </c>
      <c r="E15">
        <v>16.588626840194873</v>
      </c>
    </row>
    <row r="16" spans="1:7">
      <c r="A16" s="11" t="s">
        <v>26</v>
      </c>
      <c r="B16" s="12" t="s">
        <v>27</v>
      </c>
      <c r="C16" s="13">
        <f t="shared" si="0"/>
        <v>70257.002936673947</v>
      </c>
      <c r="D16">
        <f t="shared" si="1"/>
        <v>9.7495031179375022</v>
      </c>
      <c r="E16">
        <v>9.9830345025710248</v>
      </c>
    </row>
    <row r="17" spans="1:5">
      <c r="A17" s="11" t="s">
        <v>28</v>
      </c>
      <c r="B17" s="12" t="s">
        <v>29</v>
      </c>
      <c r="C17" s="13">
        <f t="shared" si="0"/>
        <v>24027.896020013952</v>
      </c>
      <c r="D17">
        <f t="shared" si="1"/>
        <v>3.33433020727847</v>
      </c>
      <c r="E17">
        <v>3.4141979441991848</v>
      </c>
    </row>
    <row r="18" spans="1:5">
      <c r="A18" s="11"/>
      <c r="B18" s="12" t="s">
        <v>30</v>
      </c>
      <c r="C18" s="13">
        <f t="shared" si="0"/>
        <v>10538.548487286742</v>
      </c>
      <c r="D18">
        <f t="shared" si="1"/>
        <v>1.462425196644771</v>
      </c>
      <c r="E18">
        <v>1.4974548978473952</v>
      </c>
    </row>
    <row r="19" spans="1:5">
      <c r="A19" s="11"/>
      <c r="B19" s="12" t="s">
        <v>31</v>
      </c>
      <c r="C19" s="13">
        <f t="shared" si="0"/>
        <v>11921.336351654407</v>
      </c>
      <c r="D19">
        <f t="shared" si="1"/>
        <v>1.6543134644555997</v>
      </c>
      <c r="E19">
        <v>1.6939394955772682</v>
      </c>
    </row>
    <row r="20" spans="1:5">
      <c r="A20" s="11" t="s">
        <v>32</v>
      </c>
      <c r="B20" s="12" t="s">
        <v>33</v>
      </c>
      <c r="C20" s="13">
        <f t="shared" si="0"/>
        <v>0</v>
      </c>
      <c r="D20">
        <f t="shared" si="1"/>
        <v>0</v>
      </c>
      <c r="E20">
        <v>0</v>
      </c>
    </row>
    <row r="21" spans="1:5">
      <c r="A21" s="11" t="s">
        <v>26</v>
      </c>
      <c r="B21" s="12" t="s">
        <v>34</v>
      </c>
      <c r="C21" s="13">
        <f t="shared" si="0"/>
        <v>0</v>
      </c>
      <c r="D21">
        <f t="shared" si="1"/>
        <v>0</v>
      </c>
      <c r="E21">
        <v>0</v>
      </c>
    </row>
    <row r="22" spans="1:5">
      <c r="A22" s="11" t="s">
        <v>28</v>
      </c>
      <c r="B22" s="12" t="s">
        <v>35</v>
      </c>
      <c r="C22" s="13">
        <f t="shared" si="0"/>
        <v>0</v>
      </c>
      <c r="D22">
        <f t="shared" si="1"/>
        <v>0</v>
      </c>
      <c r="E22">
        <v>0</v>
      </c>
    </row>
    <row r="23" spans="1:5">
      <c r="A23" s="11"/>
      <c r="B23" s="12" t="s">
        <v>36</v>
      </c>
      <c r="C23" s="13">
        <f t="shared" si="0"/>
        <v>0</v>
      </c>
      <c r="D23">
        <f t="shared" si="1"/>
        <v>0</v>
      </c>
      <c r="E23">
        <v>0</v>
      </c>
    </row>
    <row r="24" spans="1:5">
      <c r="A24" s="11"/>
      <c r="B24" s="12" t="s">
        <v>37</v>
      </c>
      <c r="C24" s="13">
        <f t="shared" si="0"/>
        <v>0</v>
      </c>
      <c r="D24">
        <f t="shared" si="1"/>
        <v>0</v>
      </c>
      <c r="E24">
        <v>0</v>
      </c>
    </row>
    <row r="25" spans="1:5">
      <c r="A25" s="11" t="s">
        <v>38</v>
      </c>
      <c r="B25" s="12" t="s">
        <v>39</v>
      </c>
      <c r="C25" s="13">
        <f t="shared" si="0"/>
        <v>244852.13814805407</v>
      </c>
      <c r="D25">
        <f t="shared" si="1"/>
        <v>33.97791799430734</v>
      </c>
      <c r="E25">
        <v>34.791796418693494</v>
      </c>
    </row>
    <row r="26" spans="1:5">
      <c r="A26" s="11" t="s">
        <v>40</v>
      </c>
      <c r="B26" s="12" t="s">
        <v>41</v>
      </c>
      <c r="C26" s="13">
        <f t="shared" si="0"/>
        <v>81803.634647637504</v>
      </c>
      <c r="D26">
        <f t="shared" si="1"/>
        <v>11.351819145696096</v>
      </c>
      <c r="E26">
        <v>11.623731058655672</v>
      </c>
    </row>
    <row r="27" spans="1:5">
      <c r="A27" s="11" t="s">
        <v>42</v>
      </c>
      <c r="B27" s="12" t="s">
        <v>43</v>
      </c>
      <c r="C27" s="13">
        <f t="shared" si="0"/>
        <v>51247.022005744846</v>
      </c>
      <c r="D27">
        <f t="shared" si="1"/>
        <v>7.1115046179861201</v>
      </c>
      <c r="E27">
        <v>7.2818476088212591</v>
      </c>
    </row>
    <row r="28" spans="1:5">
      <c r="A28" s="11"/>
      <c r="B28" s="12" t="s">
        <v>44</v>
      </c>
      <c r="C28" s="13">
        <f t="shared" si="0"/>
        <v>34347.870055588275</v>
      </c>
      <c r="D28">
        <f t="shared" si="1"/>
        <v>4.766424017593077</v>
      </c>
      <c r="E28">
        <v>4.8805949232396477</v>
      </c>
    </row>
    <row r="29" spans="1:5">
      <c r="A29" s="11"/>
      <c r="B29" s="12" t="s">
        <v>45</v>
      </c>
      <c r="C29" s="13">
        <f t="shared" si="0"/>
        <v>11746.97290672909</v>
      </c>
      <c r="D29">
        <f t="shared" si="1"/>
        <v>1.6301172010384719</v>
      </c>
      <c r="E29">
        <v>1.6691636552493578</v>
      </c>
    </row>
    <row r="30" spans="1:5" ht="30">
      <c r="A30" s="11"/>
      <c r="B30" s="12" t="s">
        <v>46</v>
      </c>
      <c r="C30" s="13">
        <f t="shared" si="0"/>
        <v>5152.179043427479</v>
      </c>
      <c r="D30">
        <f t="shared" si="1"/>
        <v>0.71496339935457076</v>
      </c>
      <c r="E30">
        <v>0.73208903033225337</v>
      </c>
    </row>
    <row r="31" spans="1:5">
      <c r="A31" s="11" t="s">
        <v>47</v>
      </c>
      <c r="B31" s="12" t="s">
        <v>48</v>
      </c>
      <c r="C31" s="13">
        <f t="shared" si="0"/>
        <v>6988.2298295983092</v>
      </c>
      <c r="D31">
        <f t="shared" si="1"/>
        <v>0.96975056812404958</v>
      </c>
      <c r="E31">
        <v>0.99297915630784028</v>
      </c>
    </row>
    <row r="32" spans="1:5">
      <c r="A32" s="11"/>
      <c r="B32" s="12" t="s">
        <v>49</v>
      </c>
      <c r="C32" s="13">
        <f t="shared" si="0"/>
        <v>4683.7982425639138</v>
      </c>
      <c r="D32">
        <f t="shared" si="1"/>
        <v>0.64996660348331248</v>
      </c>
      <c r="E32">
        <v>0.66553535596647651</v>
      </c>
    </row>
    <row r="33" spans="1:5">
      <c r="A33" s="11"/>
      <c r="B33" s="12" t="s">
        <v>50</v>
      </c>
      <c r="C33" s="13">
        <f t="shared" si="0"/>
        <v>1601.8603857390463</v>
      </c>
      <c r="D33">
        <f t="shared" si="1"/>
        <v>0.22228877083384946</v>
      </c>
      <c r="E33">
        <v>0.22761328879269846</v>
      </c>
    </row>
    <row r="34" spans="1:5">
      <c r="A34" s="11"/>
      <c r="B34" s="12" t="s">
        <v>51</v>
      </c>
      <c r="C34" s="13">
        <f t="shared" si="0"/>
        <v>702.57120129534871</v>
      </c>
      <c r="D34">
        <f t="shared" si="1"/>
        <v>9.749519380688762E-2</v>
      </c>
      <c r="E34">
        <v>9.9830511548665291E-2</v>
      </c>
    </row>
    <row r="35" spans="1:5">
      <c r="A35" s="11" t="s">
        <v>52</v>
      </c>
      <c r="B35" s="12" t="s">
        <v>53</v>
      </c>
      <c r="C35" s="13">
        <f t="shared" si="0"/>
        <v>11647.046460639935</v>
      </c>
      <c r="D35">
        <f t="shared" si="1"/>
        <v>1.6162504951303254</v>
      </c>
      <c r="E35">
        <v>1.6549647979493032</v>
      </c>
    </row>
    <row r="36" spans="1:5">
      <c r="A36" s="11"/>
      <c r="B36" s="12" t="s">
        <v>54</v>
      </c>
      <c r="C36" s="13">
        <f t="shared" si="0"/>
        <v>7806.3336596304389</v>
      </c>
      <c r="D36">
        <f t="shared" si="1"/>
        <v>1.083278124215278</v>
      </c>
      <c r="E36">
        <v>1.109226055841225</v>
      </c>
    </row>
    <row r="37" spans="1:5">
      <c r="A37" s="11"/>
      <c r="B37" s="12" t="s">
        <v>55</v>
      </c>
      <c r="C37" s="13">
        <f t="shared" si="0"/>
        <v>2669.7705649223253</v>
      </c>
      <c r="D37">
        <f t="shared" si="1"/>
        <v>0.370481736466173</v>
      </c>
      <c r="E37">
        <v>0.3793559438849281</v>
      </c>
    </row>
    <row r="38" spans="1:5">
      <c r="A38" s="11"/>
      <c r="B38" s="12" t="s">
        <v>56</v>
      </c>
      <c r="C38" s="13">
        <f t="shared" si="0"/>
        <v>1170.9520021589146</v>
      </c>
      <c r="D38">
        <f t="shared" si="1"/>
        <v>0.16249198967814604</v>
      </c>
      <c r="E38">
        <v>0.16638418591444215</v>
      </c>
    </row>
    <row r="39" spans="1:5">
      <c r="A39" s="11"/>
      <c r="B39" s="12" t="s">
        <v>57</v>
      </c>
      <c r="C39" s="13">
        <f t="shared" si="0"/>
        <v>11921.336351654407</v>
      </c>
      <c r="D39">
        <f t="shared" si="1"/>
        <v>1.6543134644555997</v>
      </c>
      <c r="E39">
        <v>1.6939394955772682</v>
      </c>
    </row>
    <row r="40" spans="1:5">
      <c r="A40" s="11" t="s">
        <v>58</v>
      </c>
      <c r="B40" s="12" t="s">
        <v>59</v>
      </c>
      <c r="C40" s="13">
        <f t="shared" si="0"/>
        <v>163048.50350041658</v>
      </c>
      <c r="D40">
        <f t="shared" si="1"/>
        <v>22.626098848611246</v>
      </c>
      <c r="E40">
        <v>23.168065360037826</v>
      </c>
    </row>
    <row r="41" spans="1:5">
      <c r="A41" s="11" t="s">
        <v>60</v>
      </c>
      <c r="B41" s="12" t="s">
        <v>61</v>
      </c>
      <c r="C41" s="13">
        <f t="shared" si="0"/>
        <v>30682.868417404829</v>
      </c>
      <c r="D41">
        <f t="shared" si="1"/>
        <v>4.2578349317346538</v>
      </c>
      <c r="E41">
        <v>4.3598235228577806</v>
      </c>
    </row>
    <row r="42" spans="1:5">
      <c r="A42" s="11"/>
      <c r="B42" s="12" t="s">
        <v>62</v>
      </c>
      <c r="C42" s="13">
        <f t="shared" si="0"/>
        <v>20564.925108007832</v>
      </c>
      <c r="D42">
        <f t="shared" si="1"/>
        <v>2.8537767493639321</v>
      </c>
      <c r="E42">
        <v>2.9221337135755494</v>
      </c>
    </row>
    <row r="43" spans="1:5">
      <c r="A43" s="11"/>
      <c r="B43" s="12" t="s">
        <v>63</v>
      </c>
      <c r="C43" s="13">
        <f t="shared" si="0"/>
        <v>7033.2025899814771</v>
      </c>
      <c r="D43">
        <f t="shared" si="1"/>
        <v>0.97599139892027864</v>
      </c>
      <c r="E43">
        <v>0.99936947470764015</v>
      </c>
    </row>
    <row r="44" spans="1:5">
      <c r="A44" s="11"/>
      <c r="B44" s="12" t="s">
        <v>64</v>
      </c>
      <c r="C44" s="13">
        <f t="shared" si="0"/>
        <v>3084.7407194155235</v>
      </c>
      <c r="D44">
        <f t="shared" si="1"/>
        <v>0.42806678345044408</v>
      </c>
      <c r="E44">
        <v>0.4383203345745908</v>
      </c>
    </row>
    <row r="45" spans="1:5">
      <c r="A45" s="11" t="s">
        <v>65</v>
      </c>
      <c r="B45" s="12" t="s">
        <v>66</v>
      </c>
      <c r="C45" s="13">
        <f t="shared" si="0"/>
        <v>39599.975545104913</v>
      </c>
      <c r="D45">
        <f t="shared" si="1"/>
        <v>5.495254122855795</v>
      </c>
      <c r="E45">
        <v>5.6268828108719555</v>
      </c>
    </row>
    <row r="46" spans="1:5">
      <c r="A46" s="11" t="s">
        <v>67</v>
      </c>
      <c r="B46" s="12" t="s">
        <v>68</v>
      </c>
      <c r="C46" s="13">
        <f t="shared" si="0"/>
        <v>26541.536395957839</v>
      </c>
      <c r="D46">
        <f t="shared" si="1"/>
        <v>3.6831458933777994</v>
      </c>
      <c r="E46">
        <v>3.7713688673984231</v>
      </c>
    </row>
    <row r="47" spans="1:5">
      <c r="A47" s="11"/>
      <c r="B47" s="12" t="s">
        <v>69</v>
      </c>
      <c r="C47" s="13">
        <f t="shared" si="0"/>
        <v>9077.2023418067656</v>
      </c>
      <c r="D47">
        <f t="shared" si="1"/>
        <v>1.2596354645722989</v>
      </c>
      <c r="E47">
        <v>1.2898077113644297</v>
      </c>
    </row>
    <row r="48" spans="1:5">
      <c r="A48" s="11"/>
      <c r="B48" s="12" t="s">
        <v>70</v>
      </c>
      <c r="C48" s="13">
        <f t="shared" si="0"/>
        <v>3981.2270412685648</v>
      </c>
      <c r="D48">
        <f t="shared" si="1"/>
        <v>0.55247140967642472</v>
      </c>
      <c r="E48">
        <v>0.56570484441781121</v>
      </c>
    </row>
    <row r="49" spans="1:5">
      <c r="A49" s="11" t="s">
        <v>71</v>
      </c>
      <c r="B49" s="12" t="s">
        <v>72</v>
      </c>
      <c r="C49" s="13">
        <f t="shared" si="0"/>
        <v>18635.276290238242</v>
      </c>
      <c r="D49">
        <f t="shared" si="1"/>
        <v>2.5860010632543746</v>
      </c>
      <c r="E49">
        <v>2.6479439542571437</v>
      </c>
    </row>
    <row r="50" spans="1:5">
      <c r="A50" s="11" t="s">
        <v>73</v>
      </c>
      <c r="B50" s="12" t="s">
        <v>74</v>
      </c>
      <c r="C50" s="13">
        <f t="shared" si="0"/>
        <v>12490.131902194351</v>
      </c>
      <c r="D50">
        <f t="shared" si="1"/>
        <v>1.7332447276985903</v>
      </c>
      <c r="E50">
        <v>1.7747614118077015</v>
      </c>
    </row>
    <row r="51" spans="1:5">
      <c r="A51" s="11"/>
      <c r="B51" s="12" t="s">
        <v>75</v>
      </c>
      <c r="C51" s="13">
        <f t="shared" si="0"/>
        <v>4271.6211845896269</v>
      </c>
      <c r="D51">
        <f t="shared" si="1"/>
        <v>0.59276915207075076</v>
      </c>
      <c r="E51">
        <v>0.60696784498633438</v>
      </c>
    </row>
    <row r="52" spans="1:5">
      <c r="A52" s="11"/>
      <c r="B52" s="12" t="s">
        <v>76</v>
      </c>
      <c r="C52" s="13">
        <f t="shared" si="0"/>
        <v>1873.5232034542635</v>
      </c>
      <c r="D52">
        <f t="shared" si="1"/>
        <v>0.25998718348503369</v>
      </c>
      <c r="E52">
        <v>0.26621469746310744</v>
      </c>
    </row>
    <row r="53" spans="1:5">
      <c r="A53" s="11" t="s">
        <v>77</v>
      </c>
      <c r="B53" s="12" t="s">
        <v>78</v>
      </c>
      <c r="C53" s="13">
        <f t="shared" si="0"/>
        <v>23294.102687351617</v>
      </c>
      <c r="D53">
        <f t="shared" si="1"/>
        <v>3.2325023454899227</v>
      </c>
      <c r="E53">
        <v>3.3099309835898985</v>
      </c>
    </row>
    <row r="54" spans="1:5">
      <c r="A54" s="11" t="s">
        <v>79</v>
      </c>
      <c r="B54" s="12" t="s">
        <v>80</v>
      </c>
      <c r="C54" s="13">
        <f t="shared" si="0"/>
        <v>15612.667319260878</v>
      </c>
      <c r="D54">
        <f t="shared" si="1"/>
        <v>2.1665562484305561</v>
      </c>
      <c r="E54">
        <v>2.21845211168245</v>
      </c>
    </row>
    <row r="55" spans="1:5">
      <c r="A55" s="11"/>
      <c r="B55" s="12" t="s">
        <v>81</v>
      </c>
      <c r="C55" s="13">
        <f t="shared" si="0"/>
        <v>5339.5313637729059</v>
      </c>
      <c r="D55">
        <f t="shared" si="1"/>
        <v>0.74096211770307419</v>
      </c>
      <c r="E55">
        <v>0.75871050007856411</v>
      </c>
    </row>
    <row r="56" spans="1:5">
      <c r="A56" s="11"/>
      <c r="B56" s="12" t="s">
        <v>82</v>
      </c>
      <c r="C56" s="13">
        <f t="shared" si="0"/>
        <v>2341.9040043178293</v>
      </c>
      <c r="D56">
        <f t="shared" si="1"/>
        <v>0.32498397935629209</v>
      </c>
      <c r="E56">
        <v>0.3327683718288843</v>
      </c>
    </row>
    <row r="57" spans="1:5">
      <c r="A57" s="11" t="s">
        <v>83</v>
      </c>
      <c r="B57" s="12" t="s">
        <v>84</v>
      </c>
      <c r="C57" s="13">
        <f t="shared" si="0"/>
        <v>4658.8263971133692</v>
      </c>
      <c r="D57">
        <f t="shared" si="1"/>
        <v>0.64650128223554759</v>
      </c>
      <c r="E57">
        <v>0.66198702933275488</v>
      </c>
    </row>
    <row r="58" spans="1:5">
      <c r="A58" s="11" t="s">
        <v>85</v>
      </c>
      <c r="B58" s="12" t="s">
        <v>86</v>
      </c>
      <c r="C58" s="13">
        <f t="shared" si="0"/>
        <v>3122.5354170665237</v>
      </c>
      <c r="D58">
        <f t="shared" si="1"/>
        <v>0.43331152073196549</v>
      </c>
      <c r="E58">
        <v>0.44369069987474835</v>
      </c>
    </row>
    <row r="59" spans="1:5">
      <c r="A59" s="11"/>
      <c r="B59" s="12" t="s">
        <v>87</v>
      </c>
      <c r="C59" s="13">
        <f t="shared" si="0"/>
        <v>1067.9101791832791</v>
      </c>
      <c r="D59">
        <f t="shared" si="1"/>
        <v>0.14819296563232354</v>
      </c>
      <c r="E59">
        <v>0.15174265509222964</v>
      </c>
    </row>
    <row r="60" spans="1:5">
      <c r="A60" s="11"/>
      <c r="B60" s="12" t="s">
        <v>88</v>
      </c>
      <c r="C60" s="13">
        <f t="shared" si="0"/>
        <v>468.38080086356587</v>
      </c>
      <c r="D60">
        <f t="shared" si="1"/>
        <v>6.4996795871258423E-2</v>
      </c>
      <c r="E60">
        <v>6.655367436577686E-2</v>
      </c>
    </row>
    <row r="61" spans="1:5">
      <c r="A61" s="11" t="s">
        <v>89</v>
      </c>
      <c r="B61" s="12" t="s">
        <v>90</v>
      </c>
      <c r="C61" s="13">
        <f t="shared" si="0"/>
        <v>20964.699254866671</v>
      </c>
      <c r="D61">
        <f t="shared" si="1"/>
        <v>2.9092530596014203</v>
      </c>
      <c r="E61">
        <v>2.9789388566148127</v>
      </c>
    </row>
    <row r="62" spans="1:5">
      <c r="A62" s="11" t="s">
        <v>91</v>
      </c>
      <c r="B62" s="12" t="s">
        <v>92</v>
      </c>
      <c r="C62" s="13">
        <f t="shared" si="0"/>
        <v>14051.404493763486</v>
      </c>
      <c r="D62">
        <f t="shared" si="1"/>
        <v>1.9499011656792091</v>
      </c>
      <c r="E62">
        <v>1.9966074555907216</v>
      </c>
    </row>
    <row r="63" spans="1:5">
      <c r="A63" s="11"/>
      <c r="B63" s="12" t="s">
        <v>93</v>
      </c>
      <c r="C63" s="13">
        <f t="shared" si="0"/>
        <v>4805.5811572171378</v>
      </c>
      <c r="D63">
        <f t="shared" si="1"/>
        <v>0.66686631250154826</v>
      </c>
      <c r="E63">
        <v>0.68283986637809524</v>
      </c>
    </row>
    <row r="64" spans="1:5">
      <c r="A64" s="11"/>
      <c r="B64" s="12" t="s">
        <v>94</v>
      </c>
      <c r="C64" s="13">
        <f t="shared" si="0"/>
        <v>2107.7136038860463</v>
      </c>
      <c r="D64">
        <f t="shared" si="1"/>
        <v>0.29248558142066289</v>
      </c>
      <c r="E64">
        <v>0.29949153464599582</v>
      </c>
    </row>
    <row r="65" spans="1:5">
      <c r="A65" s="11" t="s">
        <v>95</v>
      </c>
      <c r="B65" s="12" t="s">
        <v>96</v>
      </c>
      <c r="C65" s="13">
        <f t="shared" si="0"/>
        <v>9317.6430281549929</v>
      </c>
      <c r="D65">
        <f t="shared" si="1"/>
        <v>1.293001209241823</v>
      </c>
      <c r="E65">
        <v>1.3239726709742177</v>
      </c>
    </row>
    <row r="66" spans="1:5">
      <c r="A66" s="11" t="s">
        <v>97</v>
      </c>
      <c r="B66" s="12" t="s">
        <v>98</v>
      </c>
      <c r="C66" s="13">
        <f t="shared" si="0"/>
        <v>6245.0708341330474</v>
      </c>
      <c r="D66">
        <f t="shared" si="1"/>
        <v>0.86662304146393099</v>
      </c>
      <c r="E66">
        <v>0.8873813997494967</v>
      </c>
    </row>
    <row r="67" spans="1:5">
      <c r="A67" s="11"/>
      <c r="B67" s="12" t="s">
        <v>99</v>
      </c>
      <c r="C67" s="13">
        <f t="shared" si="0"/>
        <v>2135.8105922948134</v>
      </c>
      <c r="D67">
        <f t="shared" si="1"/>
        <v>0.29638457603537538</v>
      </c>
      <c r="E67">
        <v>0.30348392249316719</v>
      </c>
    </row>
    <row r="68" spans="1:5">
      <c r="A68" s="11"/>
      <c r="B68" s="12" t="s">
        <v>100</v>
      </c>
      <c r="C68" s="13">
        <f t="shared" si="0"/>
        <v>936.76160172713173</v>
      </c>
      <c r="D68">
        <f t="shared" si="1"/>
        <v>0.12999359174251685</v>
      </c>
      <c r="E68">
        <v>0.13310734873155372</v>
      </c>
    </row>
    <row r="69" spans="1:5">
      <c r="A69" s="11"/>
      <c r="B69" s="12" t="s">
        <v>101</v>
      </c>
      <c r="C69" s="13">
        <f t="shared" si="0"/>
        <v>15895.121646253705</v>
      </c>
      <c r="D69">
        <f t="shared" si="1"/>
        <v>2.2057521894269807</v>
      </c>
      <c r="E69">
        <v>2.2585869192305523</v>
      </c>
    </row>
    <row r="70" spans="1:5">
      <c r="A70" s="11" t="s">
        <v>102</v>
      </c>
      <c r="B70" s="12" t="s">
        <v>103</v>
      </c>
      <c r="C70" s="13">
        <f t="shared" si="0"/>
        <v>37922.672255140031</v>
      </c>
      <c r="D70">
        <f t="shared" si="1"/>
        <v>5.2624962058979783</v>
      </c>
      <c r="E70">
        <v>5.388549606848323</v>
      </c>
    </row>
    <row r="71" spans="1:5">
      <c r="A71" s="11" t="s">
        <v>104</v>
      </c>
      <c r="B71" s="12" t="s">
        <v>105</v>
      </c>
      <c r="C71" s="13">
        <f t="shared" si="0"/>
        <v>25468.235345171626</v>
      </c>
      <c r="D71">
        <f t="shared" si="1"/>
        <v>3.5342048411874916</v>
      </c>
      <c r="E71">
        <v>3.6188602067129927</v>
      </c>
    </row>
    <row r="72" spans="1:5">
      <c r="A72" s="11" t="s">
        <v>106</v>
      </c>
      <c r="B72" s="12" t="s">
        <v>107</v>
      </c>
      <c r="C72" s="13">
        <f t="shared" si="0"/>
        <v>12454.436909968408</v>
      </c>
      <c r="D72">
        <f t="shared" si="1"/>
        <v>1.7282913647104872</v>
      </c>
      <c r="E72">
        <v>1.7696894001353305</v>
      </c>
    </row>
    <row r="73" spans="1:5">
      <c r="A73" s="11" t="s">
        <v>108</v>
      </c>
      <c r="B73" s="12" t="s">
        <v>109</v>
      </c>
      <c r="C73" s="13">
        <f t="shared" ref="C73:C113" si="2">703764*E73/100</f>
        <v>24565.967508845868</v>
      </c>
      <c r="D73">
        <f t="shared" ref="D73:D113" si="3">C73*100/720621.37</f>
        <v>3.4089979192326574</v>
      </c>
      <c r="E73">
        <v>3.4906541836248901</v>
      </c>
    </row>
    <row r="74" spans="1:5">
      <c r="A74" s="11" t="s">
        <v>110</v>
      </c>
      <c r="B74" s="12" t="s">
        <v>111</v>
      </c>
      <c r="C74" s="13">
        <f t="shared" si="2"/>
        <v>69011.828789257255</v>
      </c>
      <c r="D74">
        <f t="shared" si="3"/>
        <v>9.5767113857943542</v>
      </c>
      <c r="E74">
        <v>9.8061038628371513</v>
      </c>
    </row>
    <row r="75" spans="1:5">
      <c r="A75" s="11" t="s">
        <v>112</v>
      </c>
      <c r="B75" s="12" t="s">
        <v>113</v>
      </c>
      <c r="C75" s="13">
        <f t="shared" si="2"/>
        <v>33554.777135293669</v>
      </c>
      <c r="D75">
        <f t="shared" si="3"/>
        <v>4.6563672036667008</v>
      </c>
      <c r="E75">
        <v>4.7679019011051524</v>
      </c>
    </row>
    <row r="76" spans="1:5">
      <c r="A76" s="11" t="s">
        <v>114</v>
      </c>
      <c r="B76" s="12" t="s">
        <v>115</v>
      </c>
      <c r="C76" s="13">
        <f t="shared" si="2"/>
        <v>0</v>
      </c>
      <c r="D76">
        <f t="shared" si="3"/>
        <v>0</v>
      </c>
      <c r="E76">
        <v>0</v>
      </c>
    </row>
    <row r="77" spans="1:5">
      <c r="A77" s="11" t="s">
        <v>116</v>
      </c>
      <c r="B77" s="12" t="s">
        <v>117</v>
      </c>
      <c r="C77" s="13">
        <f t="shared" si="2"/>
        <v>33554.777135293669</v>
      </c>
      <c r="D77">
        <f t="shared" si="3"/>
        <v>4.6563672036667008</v>
      </c>
      <c r="E77">
        <v>4.7679019011051524</v>
      </c>
    </row>
    <row r="78" spans="1:5">
      <c r="A78" s="11" t="s">
        <v>118</v>
      </c>
      <c r="B78" s="12" t="s">
        <v>119</v>
      </c>
      <c r="C78" s="13">
        <f t="shared" si="2"/>
        <v>4352.7772407859629</v>
      </c>
      <c r="D78">
        <f t="shared" si="3"/>
        <v>0.60403110731866905</v>
      </c>
      <c r="E78">
        <v>0.61849955962310699</v>
      </c>
    </row>
    <row r="79" spans="1:5">
      <c r="A79" s="11" t="s">
        <v>120</v>
      </c>
      <c r="B79" s="12" t="s">
        <v>121</v>
      </c>
      <c r="C79" s="13">
        <f t="shared" si="2"/>
        <v>2756.3760891520606</v>
      </c>
      <c r="D79">
        <f t="shared" si="3"/>
        <v>0.38249990964770592</v>
      </c>
      <c r="E79">
        <v>0.39166199026265347</v>
      </c>
    </row>
    <row r="80" spans="1:5">
      <c r="A80" s="11" t="s">
        <v>122</v>
      </c>
      <c r="B80" s="12" t="s">
        <v>123</v>
      </c>
      <c r="C80" s="13">
        <f t="shared" si="2"/>
        <v>461.38829349454352</v>
      </c>
      <c r="D80">
        <f t="shared" si="3"/>
        <v>6.4026451712713373E-2</v>
      </c>
      <c r="E80">
        <v>6.5560087400683115E-2</v>
      </c>
    </row>
    <row r="81" spans="1:5">
      <c r="A81" s="11" t="s">
        <v>124</v>
      </c>
      <c r="B81" s="12" t="s">
        <v>125</v>
      </c>
      <c r="C81" s="13">
        <f t="shared" si="2"/>
        <v>0</v>
      </c>
      <c r="D81">
        <f t="shared" si="3"/>
        <v>0</v>
      </c>
      <c r="E81">
        <v>0</v>
      </c>
    </row>
    <row r="82" spans="1:5">
      <c r="A82" s="11"/>
      <c r="B82" s="12" t="s">
        <v>126</v>
      </c>
      <c r="C82" s="13">
        <f t="shared" si="2"/>
        <v>1135.0128581393581</v>
      </c>
      <c r="D82">
        <f t="shared" si="3"/>
        <v>0.15750474595824962</v>
      </c>
      <c r="E82">
        <v>0.16127748195977035</v>
      </c>
    </row>
    <row r="83" spans="1:5">
      <c r="A83" s="11" t="s">
        <v>127</v>
      </c>
      <c r="B83" s="12" t="s">
        <v>128</v>
      </c>
      <c r="C83" s="13">
        <f t="shared" si="2"/>
        <v>29498.263446947181</v>
      </c>
      <c r="D83">
        <f t="shared" si="3"/>
        <v>4.0934483315346561</v>
      </c>
      <c r="E83">
        <v>4.1914993445170801</v>
      </c>
    </row>
    <row r="84" spans="1:5">
      <c r="A84" s="11" t="s">
        <v>129</v>
      </c>
      <c r="B84" s="12" t="s">
        <v>130</v>
      </c>
      <c r="C84" s="13">
        <f t="shared" si="2"/>
        <v>1606.0109662304353</v>
      </c>
      <c r="D84">
        <f t="shared" si="3"/>
        <v>0.22286474327432662</v>
      </c>
      <c r="E84">
        <v>0.22820305759181136</v>
      </c>
    </row>
    <row r="85" spans="1:5" ht="30">
      <c r="A85" s="11" t="s">
        <v>131</v>
      </c>
      <c r="B85" s="12" t="s">
        <v>132</v>
      </c>
      <c r="C85" s="13">
        <f t="shared" si="2"/>
        <v>178819.68393016155</v>
      </c>
      <c r="D85">
        <f t="shared" si="3"/>
        <v>24.814651823350946</v>
      </c>
      <c r="E85">
        <v>25.409041089081221</v>
      </c>
    </row>
    <row r="86" spans="1:5">
      <c r="A86" s="11" t="s">
        <v>133</v>
      </c>
      <c r="B86" s="12" t="s">
        <v>134</v>
      </c>
      <c r="C86" s="13">
        <f t="shared" si="2"/>
        <v>0</v>
      </c>
      <c r="D86">
        <f t="shared" si="3"/>
        <v>0</v>
      </c>
      <c r="E86">
        <v>0</v>
      </c>
    </row>
    <row r="87" spans="1:5">
      <c r="A87" s="11" t="s">
        <v>135</v>
      </c>
      <c r="B87" s="12" t="s">
        <v>136</v>
      </c>
      <c r="C87" s="13">
        <f t="shared" si="2"/>
        <v>9463.1965614341971</v>
      </c>
      <c r="D87">
        <f t="shared" si="3"/>
        <v>1.3131995463074038</v>
      </c>
      <c r="E87">
        <v>1.3446548219906387</v>
      </c>
    </row>
    <row r="88" spans="1:5">
      <c r="A88" s="11" t="s">
        <v>137</v>
      </c>
      <c r="B88" s="12" t="s">
        <v>138</v>
      </c>
      <c r="C88" s="13">
        <f t="shared" si="2"/>
        <v>17060.585116092247</v>
      </c>
      <c r="D88">
        <f t="shared" si="3"/>
        <v>2.3674825402544259</v>
      </c>
      <c r="E88">
        <v>2.424191222638874</v>
      </c>
    </row>
    <row r="89" spans="1:5">
      <c r="A89" s="11" t="s">
        <v>139</v>
      </c>
      <c r="B89" s="12" t="s">
        <v>140</v>
      </c>
      <c r="C89" s="13">
        <f t="shared" si="2"/>
        <v>9799.0029383669262</v>
      </c>
      <c r="D89">
        <f t="shared" si="3"/>
        <v>1.3597991048151856</v>
      </c>
      <c r="E89">
        <v>1.3923705870671028</v>
      </c>
    </row>
    <row r="90" spans="1:5">
      <c r="A90" s="11" t="s">
        <v>141</v>
      </c>
      <c r="B90" s="12" t="s">
        <v>142</v>
      </c>
      <c r="C90" s="13">
        <f t="shared" si="2"/>
        <v>0</v>
      </c>
      <c r="D90">
        <f t="shared" si="3"/>
        <v>0</v>
      </c>
      <c r="E90">
        <v>0</v>
      </c>
    </row>
    <row r="91" spans="1:5">
      <c r="A91" s="11" t="s">
        <v>143</v>
      </c>
      <c r="B91" s="12" t="s">
        <v>144</v>
      </c>
      <c r="C91" s="13">
        <f t="shared" si="2"/>
        <v>9799.0029383669262</v>
      </c>
      <c r="D91">
        <f t="shared" si="3"/>
        <v>1.3597991048151856</v>
      </c>
      <c r="E91">
        <v>1.3923705870671028</v>
      </c>
    </row>
    <row r="92" spans="1:5">
      <c r="A92" s="11" t="s">
        <v>145</v>
      </c>
      <c r="B92" s="12" t="s">
        <v>146</v>
      </c>
      <c r="C92" s="13">
        <f t="shared" si="2"/>
        <v>0</v>
      </c>
      <c r="D92">
        <f t="shared" si="3"/>
        <v>0</v>
      </c>
      <c r="E92">
        <v>0</v>
      </c>
    </row>
    <row r="93" spans="1:5">
      <c r="A93" s="11" t="s">
        <v>147</v>
      </c>
      <c r="B93" s="12" t="s">
        <v>148</v>
      </c>
      <c r="C93" s="13">
        <f t="shared" si="2"/>
        <v>142496.89931426817</v>
      </c>
      <c r="D93">
        <f t="shared" si="3"/>
        <v>19.774170631973927</v>
      </c>
      <c r="E93">
        <v>20.247824457384603</v>
      </c>
    </row>
    <row r="94" spans="1:5" ht="30">
      <c r="A94" s="11" t="s">
        <v>149</v>
      </c>
      <c r="B94" s="12" t="s">
        <v>150</v>
      </c>
      <c r="C94" s="13">
        <f t="shared" si="2"/>
        <v>0</v>
      </c>
      <c r="D94">
        <f t="shared" si="3"/>
        <v>0</v>
      </c>
      <c r="E94">
        <v>0</v>
      </c>
    </row>
    <row r="95" spans="1:5">
      <c r="A95" s="11" t="s">
        <v>151</v>
      </c>
      <c r="B95" s="12" t="s">
        <v>152</v>
      </c>
      <c r="C95" s="13">
        <f t="shared" si="2"/>
        <v>61580.981056057222</v>
      </c>
      <c r="D95">
        <f t="shared" si="3"/>
        <v>8.5455391166178192</v>
      </c>
      <c r="E95">
        <v>8.7502317617919108</v>
      </c>
    </row>
    <row r="96" spans="1:5">
      <c r="A96" s="11" t="s">
        <v>153</v>
      </c>
      <c r="B96" s="12" t="s">
        <v>154</v>
      </c>
      <c r="C96" s="13">
        <f t="shared" si="2"/>
        <v>1813.9111015261733</v>
      </c>
      <c r="D96">
        <f t="shared" si="3"/>
        <v>0.25171486401050991</v>
      </c>
      <c r="E96">
        <v>0.25774422981655404</v>
      </c>
    </row>
    <row r="97" spans="1:5">
      <c r="A97" s="11" t="s">
        <v>155</v>
      </c>
      <c r="B97" s="12" t="s">
        <v>156</v>
      </c>
      <c r="C97" s="13">
        <f t="shared" si="2"/>
        <v>13665.263783059889</v>
      </c>
      <c r="D97">
        <f t="shared" si="3"/>
        <v>1.8963167555050287</v>
      </c>
      <c r="E97">
        <v>1.9417395295951325</v>
      </c>
    </row>
    <row r="98" spans="1:5">
      <c r="A98" s="11" t="s">
        <v>157</v>
      </c>
      <c r="B98" s="12" t="s">
        <v>158</v>
      </c>
      <c r="C98" s="13">
        <f t="shared" si="2"/>
        <v>0</v>
      </c>
      <c r="D98">
        <f t="shared" si="3"/>
        <v>0</v>
      </c>
      <c r="E98">
        <v>0</v>
      </c>
    </row>
    <row r="99" spans="1:5">
      <c r="A99" s="11" t="s">
        <v>159</v>
      </c>
      <c r="B99" s="12" t="s">
        <v>160</v>
      </c>
      <c r="C99" s="13">
        <f t="shared" si="2"/>
        <v>13665.263783059889</v>
      </c>
      <c r="D99">
        <f t="shared" si="3"/>
        <v>1.8963167555050287</v>
      </c>
      <c r="E99">
        <v>1.9417395295951325</v>
      </c>
    </row>
    <row r="100" spans="1:5">
      <c r="A100" s="11" t="s">
        <v>161</v>
      </c>
      <c r="B100" s="12" t="s">
        <v>162</v>
      </c>
      <c r="C100" s="13">
        <f t="shared" si="2"/>
        <v>0</v>
      </c>
      <c r="D100">
        <f t="shared" si="3"/>
        <v>0</v>
      </c>
      <c r="E100">
        <v>0</v>
      </c>
    </row>
    <row r="101" spans="1:5">
      <c r="A101" s="11" t="s">
        <v>163</v>
      </c>
      <c r="B101" s="12" t="s">
        <v>164</v>
      </c>
      <c r="C101" s="13">
        <f t="shared" si="2"/>
        <v>23248.250980511446</v>
      </c>
      <c r="D101">
        <f t="shared" si="3"/>
        <v>3.2261395440592397</v>
      </c>
      <c r="E101">
        <v>3.3034157729738158</v>
      </c>
    </row>
    <row r="102" spans="1:5">
      <c r="A102" s="11" t="s">
        <v>165</v>
      </c>
      <c r="B102" s="12" t="s">
        <v>166</v>
      </c>
      <c r="C102" s="13">
        <f t="shared" si="2"/>
        <v>1001.0614180925554</v>
      </c>
      <c r="D102">
        <f t="shared" si="3"/>
        <v>0.13891642126746193</v>
      </c>
      <c r="E102">
        <v>0.14224390819828173</v>
      </c>
    </row>
    <row r="103" spans="1:5">
      <c r="A103" s="11" t="s">
        <v>167</v>
      </c>
      <c r="B103" s="12" t="s">
        <v>168</v>
      </c>
      <c r="C103" s="13">
        <f t="shared" si="2"/>
        <v>23248.250980511446</v>
      </c>
      <c r="D103">
        <f t="shared" si="3"/>
        <v>3.2261395440592397</v>
      </c>
      <c r="E103">
        <v>3.3034157729738158</v>
      </c>
    </row>
    <row r="104" spans="1:5">
      <c r="A104" s="11" t="s">
        <v>169</v>
      </c>
      <c r="B104" s="12" t="s">
        <v>170</v>
      </c>
      <c r="C104" s="13">
        <f t="shared" si="2"/>
        <v>13838.250211869239</v>
      </c>
      <c r="D104">
        <f t="shared" si="3"/>
        <v>1.9203219315948454</v>
      </c>
      <c r="E104">
        <v>1.9663197054508668</v>
      </c>
    </row>
    <row r="105" spans="1:5">
      <c r="A105" s="11"/>
      <c r="B105" s="12" t="s">
        <v>171</v>
      </c>
      <c r="C105" s="13">
        <f t="shared" si="2"/>
        <v>3566.9991082279448</v>
      </c>
      <c r="D105">
        <f t="shared" si="3"/>
        <v>0.49498936011680378</v>
      </c>
      <c r="E105">
        <v>0.50684591826634284</v>
      </c>
    </row>
    <row r="106" spans="1:5">
      <c r="A106" s="11"/>
      <c r="B106" s="12" t="s">
        <v>172</v>
      </c>
      <c r="C106" s="13">
        <f t="shared" si="2"/>
        <v>533.93067441227834</v>
      </c>
      <c r="D106">
        <f t="shared" si="3"/>
        <v>7.4093094742982479E-2</v>
      </c>
      <c r="E106">
        <v>7.5867858317884743E-2</v>
      </c>
    </row>
    <row r="107" spans="1:5">
      <c r="A107" s="11" t="s">
        <v>173</v>
      </c>
      <c r="B107" s="12" t="s">
        <v>174</v>
      </c>
      <c r="C107" s="13">
        <f t="shared" si="2"/>
        <v>0</v>
      </c>
      <c r="D107">
        <f t="shared" si="3"/>
        <v>0</v>
      </c>
      <c r="E107">
        <v>0</v>
      </c>
    </row>
    <row r="108" spans="1:5">
      <c r="A108" s="11" t="s">
        <v>175</v>
      </c>
      <c r="B108" s="12" t="s">
        <v>176</v>
      </c>
      <c r="C108" s="13">
        <f t="shared" si="2"/>
        <v>939.53516610255394</v>
      </c>
      <c r="D108">
        <f t="shared" si="3"/>
        <v>0.13037847685568274</v>
      </c>
      <c r="E108">
        <v>0.13350145305849034</v>
      </c>
    </row>
    <row r="109" spans="1:5">
      <c r="A109" s="11" t="s">
        <v>177</v>
      </c>
      <c r="B109" s="12" t="s">
        <v>178</v>
      </c>
      <c r="C109" s="13">
        <f t="shared" si="2"/>
        <v>0</v>
      </c>
      <c r="D109">
        <f t="shared" si="3"/>
        <v>0</v>
      </c>
      <c r="E109">
        <v>0</v>
      </c>
    </row>
    <row r="110" spans="1:5">
      <c r="A110" s="11" t="s">
        <v>179</v>
      </c>
      <c r="B110" s="12" t="s">
        <v>180</v>
      </c>
      <c r="C110" s="13">
        <f t="shared" si="2"/>
        <v>9541.6083514703423</v>
      </c>
      <c r="D110">
        <f t="shared" si="3"/>
        <v>1.3240806821299711</v>
      </c>
      <c r="E110">
        <v>1.3557965953743503</v>
      </c>
    </row>
    <row r="111" spans="1:5">
      <c r="A111" s="11" t="s">
        <v>181</v>
      </c>
      <c r="B111" s="12" t="s">
        <v>182</v>
      </c>
      <c r="C111" s="13">
        <f t="shared" si="2"/>
        <v>7201.9700757972241</v>
      </c>
      <c r="D111">
        <f t="shared" si="3"/>
        <v>0.99941111596471588</v>
      </c>
      <c r="E111">
        <v>1.023350167925217</v>
      </c>
    </row>
    <row r="112" spans="1:5">
      <c r="A112" s="11" t="s">
        <v>183</v>
      </c>
      <c r="B112" s="12" t="s">
        <v>184</v>
      </c>
      <c r="C112" s="13">
        <f t="shared" si="2"/>
        <v>14163.811979542044</v>
      </c>
      <c r="D112">
        <f t="shared" si="3"/>
        <v>1.9654998545966025</v>
      </c>
      <c r="E112">
        <v>2.0125797823619913</v>
      </c>
    </row>
    <row r="113" spans="1:5">
      <c r="A113" s="11" t="s">
        <v>185</v>
      </c>
      <c r="B113" s="12" t="s">
        <v>186</v>
      </c>
      <c r="C113" s="13">
        <f t="shared" si="2"/>
        <v>703764</v>
      </c>
      <c r="D113">
        <f t="shared" si="3"/>
        <v>97.66071744444659</v>
      </c>
      <c r="E113">
        <v>100</v>
      </c>
    </row>
    <row r="114" spans="1:5">
      <c r="A114" s="11" t="s">
        <v>187</v>
      </c>
      <c r="B114" s="12" t="s">
        <v>188</v>
      </c>
      <c r="C114" s="13">
        <v>19.510000000000002</v>
      </c>
    </row>
    <row r="115" spans="1:5">
      <c r="A115" s="11"/>
      <c r="B115" s="12" t="s">
        <v>189</v>
      </c>
      <c r="C115" s="13">
        <v>19.510000000000002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2015-03-29T18:00:36Z</dcterms:modified>
</cp:coreProperties>
</file>