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16)" sheetId="1" r:id="rId1"/>
  </sheets>
  <definedNames>
    <definedName name="_xlnm.Print_Area" localSheetId="0">'Лист1 (16)'!$A$1:$H$73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H39" i="1" s="1"/>
  <c r="I46" i="1" s="1"/>
  <c r="D28" i="1"/>
  <c r="G28" i="1"/>
  <c r="H28" i="1"/>
  <c r="E29" i="1"/>
  <c r="G29" i="1" s="1"/>
  <c r="H29" i="1"/>
  <c r="J29" i="1"/>
  <c r="H30" i="1"/>
  <c r="J30" i="1"/>
  <c r="E54" i="1" s="1"/>
  <c r="D31" i="1"/>
  <c r="G31" i="1"/>
  <c r="H31" i="1"/>
  <c r="D32" i="1"/>
  <c r="G32" i="1"/>
  <c r="H32" i="1"/>
  <c r="G33" i="1"/>
  <c r="H33" i="1"/>
  <c r="D34" i="1"/>
  <c r="G34" i="1"/>
  <c r="H34" i="1"/>
  <c r="D35" i="1"/>
  <c r="E35" i="1"/>
  <c r="G35" i="1"/>
  <c r="H35" i="1"/>
  <c r="D36" i="1"/>
  <c r="E36" i="1"/>
  <c r="G36" i="1"/>
  <c r="H36" i="1"/>
  <c r="G37" i="1"/>
  <c r="H37" i="1"/>
  <c r="G38" i="1"/>
  <c r="H38" i="1"/>
  <c r="F39" i="1"/>
  <c r="E53" i="1"/>
  <c r="F53" i="1"/>
  <c r="F54" i="1" s="1"/>
  <c r="D29" i="1" l="1"/>
  <c r="E30" i="1"/>
  <c r="G30" i="1" l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<sst xmlns="http://schemas.openxmlformats.org/spreadsheetml/2006/main" count="92" uniqueCount="75">
  <si>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</si>
  <si>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</si>
  <si>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</si>
  <si>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</si>
  <si>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</si>
  <si>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</si>
  <si>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</si>
  <si>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</si>
  <si>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</si>
  <si>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</si>
  <si>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</si>
  <si>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</si>
  <si>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</si>
  <si>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</si>
  <si>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</si>
  <si>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</si>
  <si>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462253руб.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</si>
  <si>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</si>
  <si>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</si>
  <si>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</si>
  <si>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</si>
  <si>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</si>
  <si>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</si>
  <si>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</si>
  <si>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</si>
  <si>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</si>
  <si>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</si>
  <si>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</si>
  <si>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</si>
  <si>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4623474 руб.</t>
  </si>
  <si>
    <t>дома в составе платы за содержание жилого помещения, за отчетный период: 4623474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</si>
  <si>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</si>
  <si>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</si>
  <si>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</si>
  <si>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</si>
  <si>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</si>
  <si>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</si>
  <si>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</si>
  <si>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</si>
  <si>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</si>
  <si>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</si>
  <si>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</si>
  <si>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</si>
  <si>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</si>
  <si>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</si>
  <si>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</si>
  <si>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</si>
  <si>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</si>
  <si>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</si>
  <si>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</si>
  <si>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</si>
  <si>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</si>
  <si>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</si>
  <si>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</si>
  <si>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</si>
  <si>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</si>
  <si>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</si>
  <si>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</si>
  <si>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</si>
  <si>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</si>
  <si>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</si>
  <si>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</si>
  <si>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</si>
  <si>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</si>
  <si>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</si>
  <si>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</si>
  <si>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</si>
  <si>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</si>
  <si>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</si>
  <si>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</si>
  <si>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</si>
  <si>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Первомайская ул.,д.44/20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</si>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</sst>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topLeftCell="A37" zoomScaleNormal="100" zoomScaleSheetLayoutView="100" workbookViewId="0">
      <selection activeCell="A47" sqref="A47:H47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8634.5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1062.1594609769793</v>
      </c>
      <c r="E27" s="12">
        <v>890.5</v>
      </c>
      <c r="F27" s="12">
        <v>945853</v>
      </c>
      <c r="G27" s="12">
        <f>E27</f>
        <v>890.5</v>
      </c>
      <c r="H27" s="12">
        <f>F27</f>
        <v>945853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846.82709741223016</v>
      </c>
      <c r="E28" s="12">
        <v>364.02</v>
      </c>
      <c r="F28" s="12">
        <v>308262</v>
      </c>
      <c r="G28" s="12">
        <f>E28</f>
        <v>364.02</v>
      </c>
      <c r="H28" s="12">
        <f>F28</f>
        <v>308262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97.500280741156658</v>
      </c>
      <c r="E29" s="12">
        <f>E27</f>
        <v>890.5</v>
      </c>
      <c r="F29" s="12">
        <v>86824</v>
      </c>
      <c r="G29" s="12">
        <f>E29</f>
        <v>890.5</v>
      </c>
      <c r="H29" s="12">
        <f>F29</f>
        <v>86824</v>
      </c>
      <c r="I29">
        <v>4</v>
      </c>
      <c r="J29">
        <f>F27+F28+F29</f>
        <v>1340939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2270.1010668163954</v>
      </c>
      <c r="E30" s="12">
        <f>E29</f>
        <v>890.5</v>
      </c>
      <c r="F30" s="12">
        <v>2021525</v>
      </c>
      <c r="G30" s="12">
        <f>E30</f>
        <v>890.5</v>
      </c>
      <c r="H30" s="12">
        <f>F30</f>
        <v>2021525</v>
      </c>
      <c r="I30">
        <v>5</v>
      </c>
      <c r="J30">
        <f>F30+F31+F32+F33+F34+F35+F36+F37+F38</f>
        <v>2820274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f>F31/E31</f>
        <v>973.57333333333338</v>
      </c>
      <c r="E31" s="12">
        <v>75</v>
      </c>
      <c r="F31" s="12">
        <v>73018</v>
      </c>
      <c r="G31" s="12">
        <f>E31</f>
        <v>75</v>
      </c>
      <c r="H31" s="12">
        <f>F31</f>
        <v>73018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f>F32/E32</f>
        <v>40651.4</v>
      </c>
      <c r="E32" s="12">
        <v>5</v>
      </c>
      <c r="F32" s="12">
        <v>203257</v>
      </c>
      <c r="G32" s="12">
        <f>E32</f>
        <v>5</v>
      </c>
      <c r="H32" s="12">
        <f>F32</f>
        <v>203257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491.52427184466018</v>
      </c>
      <c r="E34" s="12">
        <v>103</v>
      </c>
      <c r="F34" s="12">
        <v>50627</v>
      </c>
      <c r="G34" s="12">
        <f>E34</f>
        <v>103</v>
      </c>
      <c r="H34" s="12">
        <f>F34</f>
        <v>50627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1121.0679611650485</v>
      </c>
      <c r="E35" s="12">
        <f>E34</f>
        <v>103</v>
      </c>
      <c r="F35" s="12">
        <v>115470</v>
      </c>
      <c r="G35" s="12">
        <f>E35</f>
        <v>103</v>
      </c>
      <c r="H35" s="12">
        <f>F35</f>
        <v>115470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27.720192252012275</v>
      </c>
      <c r="E36" s="12">
        <f>F17</f>
        <v>8634.5</v>
      </c>
      <c r="F36" s="12">
        <v>239350</v>
      </c>
      <c r="G36" s="12">
        <f>E36</f>
        <v>8634.5</v>
      </c>
      <c r="H36" s="12">
        <f>F36</f>
        <v>239350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27638</v>
      </c>
      <c r="G37" s="12">
        <f>E37</f>
        <v>0</v>
      </c>
      <c r="H37" s="12">
        <f>F37</f>
        <v>27638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89389</v>
      </c>
      <c r="G38" s="12">
        <f>E38</f>
        <v>0</v>
      </c>
      <c r="H38" s="12">
        <f>F38</f>
        <v>89389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4161219</v>
      </c>
      <c r="G39" s="34" t="s">
        <v>18</v>
      </c>
      <c r="H39" s="12">
        <f>SUM(H26:H38)</f>
        <v>4161221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H39+462253</f>
        <v>4623474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1340939</v>
      </c>
      <c r="F53" s="27">
        <f>F17</f>
        <v>8634.5</v>
      </c>
      <c r="G53" s="26" t="s">
        <v>18</v>
      </c>
      <c r="H53" s="26"/>
    </row>
    <row r="54" spans="1:8" ht="118.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2820274</v>
      </c>
      <c r="F54" s="27">
        <f>F53</f>
        <v>8634.5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25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(16)</vt:lpstr>
      <vt:lpstr>'Лист1 (16)'!Область_печати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2026-04-02T09:38:57Z</dcterms:created>
  <dcterms:modified xsi:type="dcterms:W3CDTF">2026-04-02T09:40:42Z</dcterms:modified>
</cp:coreProperties>
</file>